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1"/>
  <workbookPr date1904="1" showInkAnnotation="0" codeName="ThisWorkbook" checkCompatibility="1" autoCompressPictures="0"/>
  <mc:AlternateContent xmlns:mc="http://schemas.openxmlformats.org/markup-compatibility/2006">
    <mc:Choice Requires="x15">
      <x15ac:absPath xmlns:x15ac="http://schemas.microsoft.com/office/spreadsheetml/2010/11/ac" url="/Users/rhiannon/Library/Group Containers/UBF8T346G9.Office/Applescriptstuff/NIHRSpreadsheets/"/>
    </mc:Choice>
  </mc:AlternateContent>
  <xr:revisionPtr revIDLastSave="0" documentId="13_ncr:1_{14E39793-A252-4041-994B-5B31AB609F03}" xr6:coauthVersionLast="47" xr6:coauthVersionMax="47" xr10:uidLastSave="{00000000-0000-0000-0000-000000000000}"/>
  <bookViews>
    <workbookView xWindow="17980" yWindow="500" windowWidth="30420" windowHeight="26480" tabRatio="500" activeTab="1" xr2:uid="{00000000-000D-0000-FFFF-FFFF00000000}"/>
  </bookViews>
  <sheets>
    <sheet name="Production information" sheetId="3" r:id="rId1"/>
    <sheet name="Volume 10" sheetId="14" r:id="rId2"/>
    <sheet name="Volume 9" sheetId="13" r:id="rId3"/>
    <sheet name="Volume 8" sheetId="12" r:id="rId4"/>
    <sheet name="Volume 7" sheetId="11" r:id="rId5"/>
    <sheet name="Volume 6" sheetId="9" r:id="rId6"/>
    <sheet name="Volume 5" sheetId="8" r:id="rId7"/>
    <sheet name="Volume 4" sheetId="7" r:id="rId8"/>
    <sheet name="Volume 3" sheetId="6" r:id="rId9"/>
    <sheet name="Volume 2" sheetId="5" r:id="rId10"/>
    <sheet name="Volume 1" sheetId="4" r:id="rId11"/>
  </sheets>
  <definedNames>
    <definedName name="_xlnm._FilterDatabase" localSheetId="0" hidden="1">'Production information'!$A$2:$EH$2</definedName>
    <definedName name="_xlnm._FilterDatabase" localSheetId="10" hidden="1">'Volume 1'!$A$2:$EH$2</definedName>
    <definedName name="_xlnm._FilterDatabase" localSheetId="9" hidden="1">'Volume 2'!$A$2:$EG$2</definedName>
    <definedName name="_xlnm._FilterDatabase" localSheetId="8" hidden="1">'Volume 3'!$A$2:$EG$2</definedName>
    <definedName name="_xlnm._FilterDatabase" localSheetId="7" hidden="1">'Volume 4'!$A$2:$EG$2</definedName>
    <definedName name="_xlnm._FilterDatabase" localSheetId="6" hidden="1">'Volume 5'!$A$2:$EG$2</definedName>
    <definedName name="Z_0673F19E_8005_11DD_9C4C_001B6398FE18_.wvu.Cols" localSheetId="0" hidden="1">'Production information'!$L:$R,'Production information'!$T:$T,'Production information'!$W:$W,'Production information'!$AF:$CP,'Production information'!$CU:$EH</definedName>
    <definedName name="Z_0673F19E_8005_11DD_9C4C_001B6398FE18_.wvu.Cols" localSheetId="10" hidden="1">'Volume 1'!$K:$R,'Volume 1'!$T:$T,'Volume 1'!$W:$W,'Volume 1'!$AF:$CU,'Volume 1'!$CV:$EH</definedName>
    <definedName name="Z_0673F19E_8005_11DD_9C4C_001B6398FE18_.wvu.Cols" localSheetId="9" hidden="1">'Volume 2'!$K:$R,'Volume 2'!$T:$T,'Volume 2'!$W:$W,'Volume 2'!$AF:$CT,'Volume 2'!$CV:$EG</definedName>
    <definedName name="Z_0673F19E_8005_11DD_9C4C_001B6398FE18_.wvu.Cols" localSheetId="8" hidden="1">'Volume 3'!$K:$R,'Volume 3'!$T:$T,'Volume 3'!$W:$W,'Volume 3'!$AF:$CT,'Volume 3'!$CV:$EG</definedName>
    <definedName name="Z_0673F19E_8005_11DD_9C4C_001B6398FE18_.wvu.Cols" localSheetId="7" hidden="1">'Volume 4'!$K:$R,'Volume 4'!$T:$T,'Volume 4'!$W:$W,'Volume 4'!$AF:$CT,'Volume 4'!$CV:$EG</definedName>
    <definedName name="Z_0673F19E_8005_11DD_9C4C_001B6398FE18_.wvu.Cols" localSheetId="6" hidden="1">'Volume 5'!$K:$R,'Volume 5'!$T:$T,'Volume 5'!$W:$W,'Volume 5'!$AF:$CT,'Volume 5'!$CV:$EG</definedName>
    <definedName name="Z_0673F19E_8005_11DD_9C4C_001B6398FE18_.wvu.FilterData" localSheetId="0" hidden="1">'Production information'!$A$2:$EH$2</definedName>
    <definedName name="Z_0673F19E_8005_11DD_9C4C_001B6398FE18_.wvu.FilterData" localSheetId="10" hidden="1">'Volume 1'!$A$2:$EH$2</definedName>
    <definedName name="Z_0673F19E_8005_11DD_9C4C_001B6398FE18_.wvu.FilterData" localSheetId="9" hidden="1">'Volume 2'!$A$2:$EG$2</definedName>
    <definedName name="Z_0673F19E_8005_11DD_9C4C_001B6398FE18_.wvu.FilterData" localSheetId="8" hidden="1">'Volume 3'!$A$2:$EG$2</definedName>
    <definedName name="Z_0673F19E_8005_11DD_9C4C_001B6398FE18_.wvu.FilterData" localSheetId="7" hidden="1">'Volume 4'!$A$2:$EG$2</definedName>
    <definedName name="Z_0673F19E_8005_11DD_9C4C_001B6398FE18_.wvu.FilterData" localSheetId="6" hidden="1">'Volume 5'!$A$2:$EG$2</definedName>
    <definedName name="Z_2297C9B6_8002_11DD_9C4C_001B6398FE18_.wvu.FilterData" localSheetId="0" hidden="1">'Production information'!$A$2:$EH$2</definedName>
    <definedName name="Z_2297C9B6_8002_11DD_9C4C_001B6398FE18_.wvu.FilterData" localSheetId="10" hidden="1">'Volume 1'!$A$2:$EH$2</definedName>
    <definedName name="Z_2297C9B6_8002_11DD_9C4C_001B6398FE18_.wvu.FilterData" localSheetId="9" hidden="1">'Volume 2'!$A$2:$EG$2</definedName>
    <definedName name="Z_2297C9B6_8002_11DD_9C4C_001B6398FE18_.wvu.FilterData" localSheetId="8" hidden="1">'Volume 3'!$A$2:$EG$2</definedName>
    <definedName name="Z_2297C9B6_8002_11DD_9C4C_001B6398FE18_.wvu.FilterData" localSheetId="7" hidden="1">'Volume 4'!$A$2:$EG$2</definedName>
    <definedName name="Z_2297C9B6_8002_11DD_9C4C_001B6398FE18_.wvu.FilterData" localSheetId="6" hidden="1">'Volume 5'!$A$2:$EG$2</definedName>
    <definedName name="Z_4EF1A6BD_AD70_254E_8AA8_40ABF4105CA4_.wvu.Cols" localSheetId="0" hidden="1">'Production information'!$K:$K,'Production information'!#REF!,'Production information'!$T:$T,'Production information'!$W:$W,'Production information'!$AF:$AY</definedName>
    <definedName name="Z_4EF1A6BD_AD70_254E_8AA8_40ABF4105CA4_.wvu.Cols" localSheetId="10" hidden="1">'Volume 1'!$J:$J,'Volume 1'!#REF!,'Volume 1'!$T:$T,'Volume 1'!$W:$W,'Volume 1'!$AF:$BA</definedName>
    <definedName name="Z_4EF1A6BD_AD70_254E_8AA8_40ABF4105CA4_.wvu.Cols" localSheetId="9" hidden="1">'Volume 2'!$J:$J,'Volume 2'!#REF!,'Volume 2'!$T:$T,'Volume 2'!$W:$W,'Volume 2'!$AF:$AZ</definedName>
    <definedName name="Z_4EF1A6BD_AD70_254E_8AA8_40ABF4105CA4_.wvu.Cols" localSheetId="8" hidden="1">'Volume 3'!$J:$J,'Volume 3'!#REF!,'Volume 3'!$T:$T,'Volume 3'!$W:$W,'Volume 3'!$AF:$AZ</definedName>
    <definedName name="Z_4EF1A6BD_AD70_254E_8AA8_40ABF4105CA4_.wvu.Cols" localSheetId="7" hidden="1">'Volume 4'!$J:$J,'Volume 4'!#REF!,'Volume 4'!$T:$T,'Volume 4'!$W:$W,'Volume 4'!$AF:$AZ</definedName>
    <definedName name="Z_4EF1A6BD_AD70_254E_8AA8_40ABF4105CA4_.wvu.Cols" localSheetId="6" hidden="1">'Volume 5'!$J:$J,'Volume 5'!#REF!,'Volume 5'!$T:$T,'Volume 5'!$W:$W,'Volume 5'!$AF:$AY</definedName>
    <definedName name="Z_4EF1A6BD_AD70_254E_8AA8_40ABF4105CA4_.wvu.FilterData" localSheetId="0" hidden="1">'Production information'!$B$2:$BC$2</definedName>
    <definedName name="Z_4EF1A6BD_AD70_254E_8AA8_40ABF4105CA4_.wvu.FilterData" localSheetId="10" hidden="1">'Volume 1'!$B$2:$BC$2</definedName>
    <definedName name="Z_4EF1A6BD_AD70_254E_8AA8_40ABF4105CA4_.wvu.FilterData" localSheetId="9" hidden="1">'Volume 2'!$B$2:$BB$2</definedName>
    <definedName name="Z_4EF1A6BD_AD70_254E_8AA8_40ABF4105CA4_.wvu.FilterData" localSheetId="8" hidden="1">'Volume 3'!$B$2:$BB$2</definedName>
    <definedName name="Z_4EF1A6BD_AD70_254E_8AA8_40ABF4105CA4_.wvu.FilterData" localSheetId="7" hidden="1">'Volume 4'!$B$2:$BB$2</definedName>
    <definedName name="Z_4EF1A6BD_AD70_254E_8AA8_40ABF4105CA4_.wvu.FilterData" localSheetId="6" hidden="1">'Volume 5'!$B$2:$BB$2</definedName>
    <definedName name="Z_7445CCC8_2F5A_8543_B456_C00A5DDE7B3E_.wvu.Cols" localSheetId="0" hidden="1">'Production information'!$D:$D,'Production information'!$K:$L,'Production information'!$W:$AA,'Production information'!$BB:$CP,'Production information'!$CU:$DA</definedName>
    <definedName name="Z_7445CCC8_2F5A_8543_B456_C00A5DDE7B3E_.wvu.Cols" localSheetId="10" hidden="1">'Volume 1'!$D:$D,'Volume 1'!$J:$K,'Volume 1'!$W:$AA,'Volume 1'!$BA:$CU,'Volume 1'!$CV:$DC</definedName>
    <definedName name="Z_7445CCC8_2F5A_8543_B456_C00A5DDE7B3E_.wvu.Cols" localSheetId="9" hidden="1">'Volume 2'!$D:$D,'Volume 2'!$J:$K,'Volume 2'!$W:$AA,'Volume 2'!$BA:$CT,'Volume 2'!$CV:$DA</definedName>
    <definedName name="Z_7445CCC8_2F5A_8543_B456_C00A5DDE7B3E_.wvu.Cols" localSheetId="8" hidden="1">'Volume 3'!$D:$D,'Volume 3'!$J:$K,'Volume 3'!$W:$AA,'Volume 3'!$BA:$CT,'Volume 3'!$CV:$DA</definedName>
    <definedName name="Z_7445CCC8_2F5A_8543_B456_C00A5DDE7B3E_.wvu.Cols" localSheetId="7" hidden="1">'Volume 4'!$D:$D,'Volume 4'!$J:$K,'Volume 4'!$W:$AA,'Volume 4'!$BA:$CT,'Volume 4'!$CV:$DA</definedName>
    <definedName name="Z_7445CCC8_2F5A_8543_B456_C00A5DDE7B3E_.wvu.Cols" localSheetId="6" hidden="1">'Volume 5'!$D:$D,'Volume 5'!$J:$K,'Volume 5'!$W:$AA,'Volume 5'!$AZ:$CT,'Volume 5'!$CV:$DA</definedName>
    <definedName name="Z_7445CCC8_2F5A_8543_B456_C00A5DDE7B3E_.wvu.FilterData" localSheetId="0" hidden="1">'Production information'!$A$2:$EH$2</definedName>
    <definedName name="Z_7445CCC8_2F5A_8543_B456_C00A5DDE7B3E_.wvu.FilterData" localSheetId="10" hidden="1">'Volume 1'!$A$2:$EH$2</definedName>
    <definedName name="Z_7445CCC8_2F5A_8543_B456_C00A5DDE7B3E_.wvu.FilterData" localSheetId="9" hidden="1">'Volume 2'!$A$2:$EG$2</definedName>
    <definedName name="Z_7445CCC8_2F5A_8543_B456_C00A5DDE7B3E_.wvu.FilterData" localSheetId="8" hidden="1">'Volume 3'!$A$2:$EG$2</definedName>
    <definedName name="Z_7445CCC8_2F5A_8543_B456_C00A5DDE7B3E_.wvu.FilterData" localSheetId="7" hidden="1">'Volume 4'!$A$2:$EG$2</definedName>
    <definedName name="Z_7445CCC8_2F5A_8543_B456_C00A5DDE7B3E_.wvu.FilterData" localSheetId="6" hidden="1">'Volume 5'!$A$2:$EG$2</definedName>
  </definedNames>
  <calcPr calcId="191029"/>
  <customWorkbookViews>
    <customWorkbookView name="All" guid="{2297C9B6-8002-11DD-9C4C-001B6398FE18}" xWindow="3" yWindow="24" windowWidth="1614" windowHeight="841" tabRatio="500" activeSheetId="1"/>
  </customWorkbookViews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A18" i="14" l="1"/>
  <c r="CZ18" i="14"/>
  <c r="CY18" i="14"/>
  <c r="CT18" i="14"/>
  <c r="CN18" i="14"/>
  <c r="CM18" i="14"/>
  <c r="CE18" i="14"/>
  <c r="CD18" i="14"/>
  <c r="CB18" i="14"/>
  <c r="BY18" i="14"/>
  <c r="BV18" i="14"/>
  <c r="BU18" i="14"/>
  <c r="BS18" i="14"/>
  <c r="BJ18" i="14"/>
  <c r="BI18" i="14"/>
  <c r="BF18" i="14"/>
  <c r="BC18" i="14"/>
  <c r="AU18" i="14"/>
  <c r="AQ18" i="14"/>
  <c r="AM18" i="14"/>
  <c r="DL18" i="14" s="1"/>
  <c r="DK18" i="14" l="1"/>
  <c r="AM17" i="14"/>
  <c r="AQ17" i="14"/>
  <c r="AU17" i="14"/>
  <c r="BC17" i="14"/>
  <c r="BF17" i="14"/>
  <c r="BI17" i="14"/>
  <c r="BJ17" i="14"/>
  <c r="BS17" i="14"/>
  <c r="BU17" i="14"/>
  <c r="BV17" i="14"/>
  <c r="BY17" i="14"/>
  <c r="CB17" i="14"/>
  <c r="CD17" i="14"/>
  <c r="CE17" i="14"/>
  <c r="CM17" i="14"/>
  <c r="CN17" i="14"/>
  <c r="CT17" i="14"/>
  <c r="CY17" i="14"/>
  <c r="CZ17" i="14"/>
  <c r="DA17" i="14"/>
  <c r="DK17" i="14"/>
  <c r="AM16" i="14"/>
  <c r="AQ16" i="14"/>
  <c r="AU16" i="14"/>
  <c r="BC16" i="14"/>
  <c r="BF16" i="14"/>
  <c r="BI16" i="14"/>
  <c r="BJ16" i="14"/>
  <c r="DL16" i="14" s="1"/>
  <c r="BS16" i="14"/>
  <c r="BU16" i="14"/>
  <c r="BV16" i="14"/>
  <c r="BY16" i="14"/>
  <c r="CB16" i="14"/>
  <c r="CD16" i="14"/>
  <c r="CE16" i="14"/>
  <c r="CM16" i="14"/>
  <c r="CN16" i="14"/>
  <c r="CT16" i="14"/>
  <c r="CY16" i="14"/>
  <c r="CZ16" i="14"/>
  <c r="DA16" i="14"/>
  <c r="DK16" i="14"/>
  <c r="AM15" i="14"/>
  <c r="AQ15" i="14"/>
  <c r="AU15" i="14"/>
  <c r="BC15" i="14"/>
  <c r="BF15" i="14"/>
  <c r="BI15" i="14"/>
  <c r="BJ15" i="14"/>
  <c r="BS15" i="14"/>
  <c r="BU15" i="14"/>
  <c r="BV15" i="14"/>
  <c r="BY15" i="14"/>
  <c r="CB15" i="14"/>
  <c r="CD15" i="14"/>
  <c r="CE15" i="14"/>
  <c r="CM15" i="14"/>
  <c r="CN15" i="14"/>
  <c r="CT15" i="14"/>
  <c r="CY15" i="14"/>
  <c r="CZ15" i="14"/>
  <c r="DA15" i="14"/>
  <c r="AM14" i="14"/>
  <c r="AQ14" i="14"/>
  <c r="AU14" i="14"/>
  <c r="BC14" i="14"/>
  <c r="BF14" i="14"/>
  <c r="BI14" i="14"/>
  <c r="BJ14" i="14"/>
  <c r="BS14" i="14"/>
  <c r="BU14" i="14"/>
  <c r="DK14" i="14" s="1"/>
  <c r="BV14" i="14"/>
  <c r="BY14" i="14"/>
  <c r="CB14" i="14"/>
  <c r="CD14" i="14"/>
  <c r="CE14" i="14"/>
  <c r="CM14" i="14"/>
  <c r="CN14" i="14"/>
  <c r="CR14" i="14"/>
  <c r="CT14" i="14"/>
  <c r="CY14" i="14"/>
  <c r="CZ14" i="14"/>
  <c r="DA14" i="14"/>
  <c r="CR7" i="14"/>
  <c r="AA13" i="14"/>
  <c r="CB6" i="3"/>
  <c r="DL17" i="14" l="1"/>
  <c r="DL15" i="14"/>
  <c r="DL14" i="14"/>
  <c r="DK15" i="14"/>
  <c r="DA13" i="14"/>
  <c r="CZ13" i="14"/>
  <c r="CY13" i="14"/>
  <c r="CT13" i="14"/>
  <c r="CN13" i="14"/>
  <c r="CM13" i="14"/>
  <c r="CE13" i="14"/>
  <c r="CD13" i="14"/>
  <c r="CB13" i="14"/>
  <c r="BY13" i="14"/>
  <c r="BV13" i="14"/>
  <c r="BU13" i="14"/>
  <c r="BS13" i="14"/>
  <c r="BJ13" i="14"/>
  <c r="BI13" i="14"/>
  <c r="BF13" i="14"/>
  <c r="BC13" i="14"/>
  <c r="AU13" i="14"/>
  <c r="AQ13" i="14"/>
  <c r="AM13" i="14"/>
  <c r="AM12" i="14"/>
  <c r="AQ12" i="14"/>
  <c r="AU12" i="14"/>
  <c r="BC12" i="14"/>
  <c r="BF12" i="14"/>
  <c r="BI12" i="14"/>
  <c r="BJ12" i="14"/>
  <c r="BS12" i="14"/>
  <c r="BU12" i="14"/>
  <c r="BV12" i="14"/>
  <c r="BY12" i="14"/>
  <c r="CB12" i="14"/>
  <c r="CD12" i="14"/>
  <c r="CE12" i="14"/>
  <c r="CM12" i="14"/>
  <c r="CN12" i="14"/>
  <c r="CT12" i="14"/>
  <c r="CY12" i="14"/>
  <c r="CZ12" i="14"/>
  <c r="DA12" i="14"/>
  <c r="AM11" i="14"/>
  <c r="AQ11" i="14"/>
  <c r="AU11" i="14"/>
  <c r="BC11" i="14"/>
  <c r="BF11" i="14"/>
  <c r="BI11" i="14"/>
  <c r="BJ11" i="14"/>
  <c r="BS11" i="14"/>
  <c r="BU11" i="14"/>
  <c r="BV11" i="14"/>
  <c r="BY11" i="14"/>
  <c r="CB11" i="14"/>
  <c r="CD11" i="14"/>
  <c r="CE11" i="14"/>
  <c r="CM11" i="14"/>
  <c r="CN11" i="14"/>
  <c r="CT11" i="14"/>
  <c r="CY11" i="14"/>
  <c r="CZ11" i="14"/>
  <c r="DA11" i="14"/>
  <c r="CY12" i="3"/>
  <c r="CZ12" i="3"/>
  <c r="DA12" i="3"/>
  <c r="CT12" i="3"/>
  <c r="CN12" i="3"/>
  <c r="CM12" i="3"/>
  <c r="CE12" i="3"/>
  <c r="CD12" i="3"/>
  <c r="CB12" i="3"/>
  <c r="BY12" i="3"/>
  <c r="BV12" i="3"/>
  <c r="BU12" i="3"/>
  <c r="BS12" i="3"/>
  <c r="BJ12" i="3"/>
  <c r="BI12" i="3"/>
  <c r="BF12" i="3"/>
  <c r="BC12" i="3"/>
  <c r="AU12" i="3"/>
  <c r="AQ12" i="3"/>
  <c r="AM12" i="3"/>
  <c r="CN11" i="3"/>
  <c r="CM11" i="3"/>
  <c r="CE11" i="3"/>
  <c r="CD11" i="3"/>
  <c r="CB11" i="3"/>
  <c r="BY11" i="3"/>
  <c r="BV11" i="3"/>
  <c r="BU11" i="3"/>
  <c r="BS11" i="3"/>
  <c r="BJ11" i="3"/>
  <c r="BI11" i="3"/>
  <c r="BF11" i="3"/>
  <c r="BC11" i="3"/>
  <c r="AU11" i="3"/>
  <c r="AQ11" i="3"/>
  <c r="AM11" i="3"/>
  <c r="DA11" i="3"/>
  <c r="CZ11" i="3"/>
  <c r="CY11" i="3"/>
  <c r="CT11" i="3"/>
  <c r="BF6" i="3"/>
  <c r="BF7" i="3"/>
  <c r="BF8" i="3"/>
  <c r="BF9" i="3"/>
  <c r="BF10" i="3"/>
  <c r="DA10" i="3"/>
  <c r="CZ10" i="3"/>
  <c r="CY10" i="3"/>
  <c r="CT10" i="3"/>
  <c r="CN10" i="3"/>
  <c r="CM10" i="3"/>
  <c r="CE10" i="3"/>
  <c r="CD10" i="3"/>
  <c r="CB10" i="3"/>
  <c r="BY10" i="3"/>
  <c r="BV10" i="3"/>
  <c r="BU10" i="3"/>
  <c r="BS10" i="3"/>
  <c r="BJ10" i="3"/>
  <c r="BI10" i="3"/>
  <c r="BC10" i="3"/>
  <c r="AU10" i="3"/>
  <c r="AQ10" i="3"/>
  <c r="AM10" i="3"/>
  <c r="DA9" i="3"/>
  <c r="CZ9" i="3"/>
  <c r="CY9" i="3"/>
  <c r="CT9" i="3"/>
  <c r="CN9" i="3"/>
  <c r="CM9" i="3"/>
  <c r="CE9" i="3"/>
  <c r="CD9" i="3"/>
  <c r="CB9" i="3"/>
  <c r="BY9" i="3"/>
  <c r="BV9" i="3"/>
  <c r="BU9" i="3"/>
  <c r="BS9" i="3"/>
  <c r="BJ9" i="3"/>
  <c r="BI9" i="3"/>
  <c r="BC9" i="3"/>
  <c r="AU9" i="3"/>
  <c r="AQ9" i="3"/>
  <c r="AM9" i="3"/>
  <c r="DA10" i="14"/>
  <c r="CZ10" i="14"/>
  <c r="CY10" i="14"/>
  <c r="CT10" i="14"/>
  <c r="CN10" i="14"/>
  <c r="CM10" i="14"/>
  <c r="CE10" i="14"/>
  <c r="CD10" i="14"/>
  <c r="CB10" i="14"/>
  <c r="BY10" i="14"/>
  <c r="BV10" i="14"/>
  <c r="BU10" i="14"/>
  <c r="BS10" i="14"/>
  <c r="BJ10" i="14"/>
  <c r="BI10" i="14"/>
  <c r="BF10" i="14"/>
  <c r="BC10" i="14"/>
  <c r="AU10" i="14"/>
  <c r="AQ10" i="14"/>
  <c r="AM10" i="14"/>
  <c r="CN8" i="3"/>
  <c r="CM8" i="3"/>
  <c r="CE8" i="3"/>
  <c r="CD8" i="3"/>
  <c r="CB8" i="3"/>
  <c r="BY8" i="3"/>
  <c r="BV8" i="3"/>
  <c r="BU8" i="3"/>
  <c r="BS8" i="3"/>
  <c r="BJ8" i="3"/>
  <c r="BI8" i="3"/>
  <c r="BC8" i="3"/>
  <c r="AU8" i="3"/>
  <c r="AQ8" i="3"/>
  <c r="AM8" i="3"/>
  <c r="DA8" i="3"/>
  <c r="CZ8" i="3"/>
  <c r="CY8" i="3"/>
  <c r="CT8" i="3"/>
  <c r="AM9" i="14"/>
  <c r="AQ9" i="14"/>
  <c r="AU9" i="14"/>
  <c r="BC9" i="14"/>
  <c r="BF9" i="14"/>
  <c r="BI9" i="14"/>
  <c r="BJ9" i="14"/>
  <c r="BS9" i="14"/>
  <c r="BU9" i="14"/>
  <c r="BV9" i="14"/>
  <c r="BY9" i="14"/>
  <c r="CB9" i="14"/>
  <c r="CD9" i="14"/>
  <c r="CE9" i="14"/>
  <c r="CM9" i="14"/>
  <c r="CN9" i="14"/>
  <c r="CT9" i="14"/>
  <c r="CY9" i="14"/>
  <c r="CZ9" i="14"/>
  <c r="DA9" i="14"/>
  <c r="CN7" i="3"/>
  <c r="CM7" i="3"/>
  <c r="CE7" i="3"/>
  <c r="CD7" i="3"/>
  <c r="CB7" i="3"/>
  <c r="BV7" i="3"/>
  <c r="BU7" i="3"/>
  <c r="BS7" i="3"/>
  <c r="BJ7" i="3"/>
  <c r="BI7" i="3"/>
  <c r="BF5" i="3"/>
  <c r="BC7" i="3"/>
  <c r="AU7" i="3"/>
  <c r="AQ7" i="3"/>
  <c r="AM7" i="3"/>
  <c r="DA7" i="3"/>
  <c r="CZ7" i="3"/>
  <c r="CY7" i="3"/>
  <c r="CT7" i="3"/>
  <c r="DA6" i="3"/>
  <c r="CZ6" i="3"/>
  <c r="CY6" i="3"/>
  <c r="CT6" i="3"/>
  <c r="CN6" i="3"/>
  <c r="CM6" i="3"/>
  <c r="CE6" i="3"/>
  <c r="CD6" i="3"/>
  <c r="BY6" i="3"/>
  <c r="BY7" i="3"/>
  <c r="BV6" i="3"/>
  <c r="BU6" i="3"/>
  <c r="BS6" i="3"/>
  <c r="BJ6" i="3"/>
  <c r="BI6" i="3"/>
  <c r="BC6" i="3"/>
  <c r="AU6" i="3"/>
  <c r="AQ6" i="3"/>
  <c r="AM6" i="3"/>
  <c r="DA5" i="3"/>
  <c r="CZ5" i="3"/>
  <c r="CY5" i="3"/>
  <c r="CT5" i="3"/>
  <c r="CN5" i="3"/>
  <c r="CM5" i="3"/>
  <c r="CE5" i="3"/>
  <c r="CD5" i="3"/>
  <c r="CB5" i="3"/>
  <c r="BY5" i="3"/>
  <c r="BV5" i="3"/>
  <c r="BU5" i="3"/>
  <c r="BS5" i="3"/>
  <c r="BJ5" i="3"/>
  <c r="BI5" i="3"/>
  <c r="BC5" i="3"/>
  <c r="AU5" i="3"/>
  <c r="AQ5" i="3"/>
  <c r="AM5" i="3"/>
  <c r="AM8" i="14"/>
  <c r="AQ8" i="14"/>
  <c r="AU8" i="14"/>
  <c r="BC8" i="14"/>
  <c r="BF8" i="14"/>
  <c r="BI8" i="14"/>
  <c r="BJ8" i="14"/>
  <c r="BS8" i="14"/>
  <c r="BU8" i="14"/>
  <c r="BV8" i="14"/>
  <c r="BY8" i="14"/>
  <c r="CB8" i="14"/>
  <c r="CD8" i="14"/>
  <c r="CE8" i="14"/>
  <c r="CM8" i="14"/>
  <c r="CN8" i="14"/>
  <c r="CT8" i="14"/>
  <c r="CY8" i="14"/>
  <c r="CZ8" i="14"/>
  <c r="DA8" i="14"/>
  <c r="AM6" i="14"/>
  <c r="AQ6" i="14"/>
  <c r="AU6" i="14"/>
  <c r="BC6" i="14"/>
  <c r="BF6" i="14"/>
  <c r="BI6" i="14"/>
  <c r="BJ6" i="14"/>
  <c r="BS6" i="14"/>
  <c r="BU6" i="14"/>
  <c r="BV6" i="14"/>
  <c r="BY6" i="14"/>
  <c r="CB6" i="14"/>
  <c r="CD6" i="14"/>
  <c r="CE6" i="14"/>
  <c r="CM6" i="14"/>
  <c r="CN6" i="14"/>
  <c r="CT6" i="14"/>
  <c r="AM7" i="14"/>
  <c r="AQ7" i="14"/>
  <c r="AU7" i="14"/>
  <c r="BC7" i="14"/>
  <c r="BF7" i="14"/>
  <c r="BI7" i="14"/>
  <c r="BJ7" i="14"/>
  <c r="BS7" i="14"/>
  <c r="BU7" i="14"/>
  <c r="BV7" i="14"/>
  <c r="BY7" i="14"/>
  <c r="CB7" i="14"/>
  <c r="CD7" i="14"/>
  <c r="CE7" i="14"/>
  <c r="CM7" i="14"/>
  <c r="CN7" i="14"/>
  <c r="CT7" i="14"/>
  <c r="CY7" i="14"/>
  <c r="CZ7" i="14"/>
  <c r="DA7" i="14"/>
  <c r="CY6" i="14"/>
  <c r="CZ6" i="14"/>
  <c r="DA6" i="14"/>
  <c r="AM5" i="14"/>
  <c r="AQ5" i="14"/>
  <c r="AU5" i="14"/>
  <c r="BC5" i="14"/>
  <c r="BF5" i="14"/>
  <c r="BI5" i="14"/>
  <c r="BJ5" i="14"/>
  <c r="BS5" i="14"/>
  <c r="BU5" i="14"/>
  <c r="BV5" i="14"/>
  <c r="BY5" i="14"/>
  <c r="CB5" i="14"/>
  <c r="CD5" i="14"/>
  <c r="CE5" i="14"/>
  <c r="CM5" i="14"/>
  <c r="CN5" i="14"/>
  <c r="CT5" i="14"/>
  <c r="CY5" i="14"/>
  <c r="CZ5" i="14"/>
  <c r="DA5" i="14"/>
  <c r="AM4" i="14"/>
  <c r="AQ4" i="14"/>
  <c r="AU4" i="14"/>
  <c r="BC4" i="14"/>
  <c r="BF4" i="14"/>
  <c r="BI4" i="14"/>
  <c r="BJ4" i="14"/>
  <c r="BS4" i="14"/>
  <c r="BU4" i="14"/>
  <c r="BV4" i="14"/>
  <c r="BY4" i="14"/>
  <c r="CB4" i="14"/>
  <c r="CD4" i="14"/>
  <c r="CE4" i="14"/>
  <c r="CM4" i="14"/>
  <c r="CN4" i="14"/>
  <c r="CT4" i="14"/>
  <c r="CY4" i="14"/>
  <c r="CZ4" i="14"/>
  <c r="DA4" i="14"/>
  <c r="DA3" i="14"/>
  <c r="CZ3" i="14"/>
  <c r="CY3" i="14"/>
  <c r="CT3" i="14"/>
  <c r="CN3" i="14"/>
  <c r="CM3" i="14"/>
  <c r="CE3" i="14"/>
  <c r="CD3" i="14"/>
  <c r="CB3" i="14"/>
  <c r="BY3" i="14"/>
  <c r="BV3" i="14"/>
  <c r="BU3" i="14"/>
  <c r="BS3" i="14"/>
  <c r="BJ3" i="14"/>
  <c r="BI3" i="14"/>
  <c r="BF3" i="14"/>
  <c r="BC3" i="14"/>
  <c r="AU3" i="14"/>
  <c r="AQ3" i="14"/>
  <c r="AM3" i="14"/>
  <c r="C1" i="14"/>
  <c r="AM4" i="3"/>
  <c r="AQ4" i="3"/>
  <c r="AU4" i="3"/>
  <c r="BI4" i="3"/>
  <c r="BU4" i="3"/>
  <c r="CD4" i="3"/>
  <c r="DA4" i="3"/>
  <c r="CZ4" i="3"/>
  <c r="CY4" i="3"/>
  <c r="CT4" i="3"/>
  <c r="CN4" i="3"/>
  <c r="CM4" i="3"/>
  <c r="CE4" i="3"/>
  <c r="CB4" i="3"/>
  <c r="BY4" i="3"/>
  <c r="BV4" i="3"/>
  <c r="BS4" i="3"/>
  <c r="BJ4" i="3"/>
  <c r="BF4" i="3"/>
  <c r="BC4" i="3"/>
  <c r="AM14" i="13"/>
  <c r="AQ14" i="13"/>
  <c r="AU14" i="13"/>
  <c r="BC14" i="13"/>
  <c r="BF14" i="13"/>
  <c r="BI14" i="13"/>
  <c r="BJ14" i="13"/>
  <c r="BS14" i="13"/>
  <c r="BU14" i="13"/>
  <c r="BV14" i="13"/>
  <c r="DL14" i="13"/>
  <c r="BY14" i="13"/>
  <c r="CB14" i="13"/>
  <c r="CD14" i="13"/>
  <c r="CE14" i="13"/>
  <c r="CM14" i="13"/>
  <c r="CN14" i="13"/>
  <c r="CT14" i="13"/>
  <c r="CY14" i="13"/>
  <c r="CZ14" i="13"/>
  <c r="DA14" i="13"/>
  <c r="DK14" i="13"/>
  <c r="CY3" i="3"/>
  <c r="CZ3" i="3"/>
  <c r="DA3" i="3"/>
  <c r="CT3" i="3"/>
  <c r="CM3" i="3"/>
  <c r="CN3" i="3"/>
  <c r="CD3" i="3"/>
  <c r="CE3" i="3"/>
  <c r="CB3" i="3"/>
  <c r="BY3" i="3"/>
  <c r="BU3" i="3"/>
  <c r="BV3" i="3"/>
  <c r="BS3" i="3"/>
  <c r="BI3" i="3"/>
  <c r="BJ3" i="3"/>
  <c r="BF3" i="3"/>
  <c r="BC3" i="3"/>
  <c r="AU3" i="3"/>
  <c r="AQ3" i="3"/>
  <c r="AM3" i="3"/>
  <c r="DA13" i="13"/>
  <c r="CZ13" i="13"/>
  <c r="CY13" i="13"/>
  <c r="CT13" i="13"/>
  <c r="CN13" i="13"/>
  <c r="CM13" i="13"/>
  <c r="CE13" i="13"/>
  <c r="CD13" i="13"/>
  <c r="CB13" i="13"/>
  <c r="BY13" i="13"/>
  <c r="BV13" i="13"/>
  <c r="BU13" i="13"/>
  <c r="BS13" i="13"/>
  <c r="BJ13" i="13"/>
  <c r="BI13" i="13"/>
  <c r="BF13" i="13"/>
  <c r="BC13" i="13"/>
  <c r="AU13" i="13"/>
  <c r="AQ13" i="13"/>
  <c r="AM13" i="13"/>
  <c r="DL13" i="13"/>
  <c r="DK13" i="13"/>
  <c r="AM12" i="13"/>
  <c r="AQ12" i="13"/>
  <c r="AU12" i="13"/>
  <c r="BC12" i="13"/>
  <c r="BF12" i="13"/>
  <c r="BI12" i="13"/>
  <c r="BJ12" i="13"/>
  <c r="BS12" i="13"/>
  <c r="BU12" i="13"/>
  <c r="BV12" i="13"/>
  <c r="BY12" i="13"/>
  <c r="CB12" i="13"/>
  <c r="CD12" i="13"/>
  <c r="CE12" i="13"/>
  <c r="CM12" i="13"/>
  <c r="CN12" i="13"/>
  <c r="CT12" i="13"/>
  <c r="CY12" i="13"/>
  <c r="CZ12" i="13"/>
  <c r="DA12" i="13"/>
  <c r="DK12" i="13"/>
  <c r="DL12" i="13"/>
  <c r="AM11" i="13"/>
  <c r="AQ11" i="13"/>
  <c r="AU11" i="13"/>
  <c r="BC11" i="13"/>
  <c r="BF11" i="13"/>
  <c r="BI11" i="13"/>
  <c r="BJ11" i="13"/>
  <c r="DL11" i="13"/>
  <c r="BS11" i="13"/>
  <c r="BU11" i="13"/>
  <c r="BV11" i="13"/>
  <c r="BY11" i="13"/>
  <c r="CB11" i="13"/>
  <c r="CD11" i="13"/>
  <c r="CE11" i="13"/>
  <c r="CM11" i="13"/>
  <c r="CN11" i="13"/>
  <c r="CT11" i="13"/>
  <c r="CY11" i="13"/>
  <c r="CZ11" i="13"/>
  <c r="DA11" i="13"/>
  <c r="DK11" i="13"/>
  <c r="AM10" i="13"/>
  <c r="AQ10" i="13"/>
  <c r="AU10" i="13"/>
  <c r="BC10" i="13"/>
  <c r="BF10" i="13"/>
  <c r="BI10" i="13"/>
  <c r="BJ10" i="13"/>
  <c r="BS10" i="13"/>
  <c r="BU10" i="13"/>
  <c r="BV10" i="13"/>
  <c r="BY10" i="13"/>
  <c r="CB10" i="13"/>
  <c r="CD10" i="13"/>
  <c r="CE10" i="13"/>
  <c r="CM10" i="13"/>
  <c r="CN10" i="13"/>
  <c r="CT10" i="13"/>
  <c r="CY10" i="13"/>
  <c r="CZ10" i="13"/>
  <c r="DA10" i="13"/>
  <c r="DA9" i="13"/>
  <c r="CZ9" i="13"/>
  <c r="CY9" i="13"/>
  <c r="CT9" i="13"/>
  <c r="CN9" i="13"/>
  <c r="CM9" i="13"/>
  <c r="CE9" i="13"/>
  <c r="CD9" i="13"/>
  <c r="CB9" i="13"/>
  <c r="BY9" i="13"/>
  <c r="BV9" i="13"/>
  <c r="BU9" i="13"/>
  <c r="BS9" i="13"/>
  <c r="BJ9" i="13"/>
  <c r="BI9" i="13"/>
  <c r="BF9" i="13"/>
  <c r="BC9" i="13"/>
  <c r="AU9" i="13"/>
  <c r="AQ9" i="13"/>
  <c r="AM9" i="13"/>
  <c r="AM8" i="13"/>
  <c r="AQ8" i="13"/>
  <c r="AU8" i="13"/>
  <c r="BC8" i="13"/>
  <c r="BF8" i="13"/>
  <c r="BI8" i="13"/>
  <c r="DK8" i="13"/>
  <c r="BJ8" i="13"/>
  <c r="BS8" i="13"/>
  <c r="BU8" i="13"/>
  <c r="BV8" i="13"/>
  <c r="BY8" i="13"/>
  <c r="CB8" i="13"/>
  <c r="CD8" i="13"/>
  <c r="CE8" i="13"/>
  <c r="CM8" i="13"/>
  <c r="CN8" i="13"/>
  <c r="CT8" i="13"/>
  <c r="CY8" i="13"/>
  <c r="CZ8" i="13"/>
  <c r="DA8" i="13"/>
  <c r="AM7" i="13"/>
  <c r="AQ7" i="13"/>
  <c r="AU7" i="13"/>
  <c r="BC7" i="13"/>
  <c r="BF7" i="13"/>
  <c r="BI7" i="13"/>
  <c r="BJ7" i="13"/>
  <c r="BS7" i="13"/>
  <c r="BU7" i="13"/>
  <c r="BV7" i="13"/>
  <c r="BY7" i="13"/>
  <c r="CB7" i="13"/>
  <c r="CD7" i="13"/>
  <c r="CE7" i="13"/>
  <c r="CM7" i="13"/>
  <c r="CN7" i="13"/>
  <c r="CT7" i="13"/>
  <c r="CY7" i="13"/>
  <c r="CZ7" i="13"/>
  <c r="DA7" i="13"/>
  <c r="AM6" i="13"/>
  <c r="AQ6" i="13"/>
  <c r="AU6" i="13"/>
  <c r="BC6" i="13"/>
  <c r="BF6" i="13"/>
  <c r="BI6" i="13"/>
  <c r="BJ6" i="13"/>
  <c r="BS6" i="13"/>
  <c r="BU6" i="13"/>
  <c r="BV6" i="13"/>
  <c r="BY6" i="13"/>
  <c r="CB6" i="13"/>
  <c r="CD6" i="13"/>
  <c r="CE6" i="13"/>
  <c r="CM6" i="13"/>
  <c r="CN6" i="13"/>
  <c r="CT6" i="13"/>
  <c r="CY6" i="13"/>
  <c r="CZ6" i="13"/>
  <c r="DA6" i="13"/>
  <c r="DA5" i="13"/>
  <c r="CZ5" i="13"/>
  <c r="CY5" i="13"/>
  <c r="CT5" i="13"/>
  <c r="CN5" i="13"/>
  <c r="CM5" i="13"/>
  <c r="CE5" i="13"/>
  <c r="CD5" i="13"/>
  <c r="CB5" i="13"/>
  <c r="BY5" i="13"/>
  <c r="BV5" i="13"/>
  <c r="BU5" i="13"/>
  <c r="BS5" i="13"/>
  <c r="BJ5" i="13"/>
  <c r="BI5" i="13"/>
  <c r="BF5" i="13"/>
  <c r="BC5" i="13"/>
  <c r="AU5" i="13"/>
  <c r="AQ5" i="13"/>
  <c r="AM5" i="13"/>
  <c r="AM4" i="13"/>
  <c r="AQ4" i="13"/>
  <c r="AU4" i="13"/>
  <c r="BC4" i="13"/>
  <c r="BF4" i="13"/>
  <c r="BI4" i="13"/>
  <c r="BJ4" i="13"/>
  <c r="BS4" i="13"/>
  <c r="BU4" i="13"/>
  <c r="BV4" i="13"/>
  <c r="BY4" i="13"/>
  <c r="CB4" i="13"/>
  <c r="CD4" i="13"/>
  <c r="CE4" i="13"/>
  <c r="CM4" i="13"/>
  <c r="CN4" i="13"/>
  <c r="CT4" i="13"/>
  <c r="CY4" i="13"/>
  <c r="CZ4" i="13"/>
  <c r="DA4" i="13"/>
  <c r="CT17" i="12"/>
  <c r="DA3" i="13"/>
  <c r="CZ3" i="13"/>
  <c r="CY3" i="13"/>
  <c r="CT3" i="13"/>
  <c r="CN3" i="13"/>
  <c r="CM3" i="13"/>
  <c r="CE3" i="13"/>
  <c r="CD3" i="13"/>
  <c r="CB3" i="13"/>
  <c r="BY3" i="13"/>
  <c r="BV3" i="13"/>
  <c r="BU3" i="13"/>
  <c r="BS3" i="13"/>
  <c r="BJ3" i="13"/>
  <c r="BI3" i="13"/>
  <c r="BF3" i="13"/>
  <c r="BC3" i="13"/>
  <c r="AU3" i="13"/>
  <c r="AQ3" i="13"/>
  <c r="AM3" i="13"/>
  <c r="DK10" i="13"/>
  <c r="DK4" i="13"/>
  <c r="DL5" i="13"/>
  <c r="DL8" i="13"/>
  <c r="DK6" i="13"/>
  <c r="DL4" i="13"/>
  <c r="DL7" i="13"/>
  <c r="DL3" i="13"/>
  <c r="DL6" i="13"/>
  <c r="DK7" i="13"/>
  <c r="DL9" i="13"/>
  <c r="DL10" i="13"/>
  <c r="DK9" i="13"/>
  <c r="DK5" i="13"/>
  <c r="XFD5" i="13"/>
  <c r="DK3" i="13"/>
  <c r="C1" i="13"/>
  <c r="DA17" i="12"/>
  <c r="CZ17" i="12"/>
  <c r="CY17" i="12"/>
  <c r="CN17" i="12"/>
  <c r="CM17" i="12"/>
  <c r="CE17" i="12"/>
  <c r="CD17" i="12"/>
  <c r="CB17" i="12"/>
  <c r="BY17" i="12"/>
  <c r="BV17" i="12"/>
  <c r="BU17" i="12"/>
  <c r="BS17" i="12"/>
  <c r="BJ17" i="12"/>
  <c r="BI17" i="12"/>
  <c r="BF17" i="12"/>
  <c r="BC17" i="12"/>
  <c r="AU17" i="12"/>
  <c r="AQ17" i="12"/>
  <c r="AM17" i="12"/>
  <c r="DL17" i="12"/>
  <c r="DK17" i="12"/>
  <c r="CT16" i="12"/>
  <c r="DA16" i="12"/>
  <c r="CZ16" i="12"/>
  <c r="CY16" i="12"/>
  <c r="CN16" i="12"/>
  <c r="CM16" i="12"/>
  <c r="CE16" i="12"/>
  <c r="CD16" i="12"/>
  <c r="CB16" i="12"/>
  <c r="BY16" i="12"/>
  <c r="BV16" i="12"/>
  <c r="BU16" i="12"/>
  <c r="BS16" i="12"/>
  <c r="BJ16" i="12"/>
  <c r="BI16" i="12"/>
  <c r="BF16" i="12"/>
  <c r="BC16" i="12"/>
  <c r="AU16" i="12"/>
  <c r="AQ16" i="12"/>
  <c r="AM16" i="12"/>
  <c r="DL16" i="12"/>
  <c r="DK16" i="12"/>
  <c r="AU15" i="12"/>
  <c r="AQ15" i="12"/>
  <c r="AM15" i="12"/>
  <c r="BC15" i="12"/>
  <c r="BF15" i="12"/>
  <c r="BI15" i="12"/>
  <c r="BJ15" i="12"/>
  <c r="BS15" i="12"/>
  <c r="BU15" i="12"/>
  <c r="BV15" i="12"/>
  <c r="BY15" i="12"/>
  <c r="CB15" i="12"/>
  <c r="CD15" i="12"/>
  <c r="CE15" i="12"/>
  <c r="CM15" i="12"/>
  <c r="CN15" i="12"/>
  <c r="CT15" i="12"/>
  <c r="CY15" i="12"/>
  <c r="CZ15" i="12"/>
  <c r="DA15" i="12"/>
  <c r="DL15" i="12"/>
  <c r="DK15" i="12"/>
  <c r="CT14" i="12"/>
  <c r="DA14" i="12"/>
  <c r="CZ14" i="12"/>
  <c r="CY14" i="12"/>
  <c r="CN14" i="12"/>
  <c r="CM14" i="12"/>
  <c r="CE14" i="12"/>
  <c r="CD14" i="12"/>
  <c r="CB14" i="12"/>
  <c r="BY14" i="12"/>
  <c r="BV14" i="12"/>
  <c r="BU14" i="12"/>
  <c r="BS14" i="12"/>
  <c r="BJ14" i="12"/>
  <c r="BI14" i="12"/>
  <c r="BF14" i="12"/>
  <c r="BC14" i="12"/>
  <c r="AU14" i="12"/>
  <c r="AQ14" i="12"/>
  <c r="AM14" i="12"/>
  <c r="DL14" i="12"/>
  <c r="DK14" i="12"/>
  <c r="CT13" i="12"/>
  <c r="DA13" i="12"/>
  <c r="CZ13" i="12"/>
  <c r="CY13" i="12"/>
  <c r="CN13" i="12"/>
  <c r="CM13" i="12"/>
  <c r="CE13" i="12"/>
  <c r="CD13" i="12"/>
  <c r="CB13" i="12"/>
  <c r="BY13" i="12"/>
  <c r="BV13" i="12"/>
  <c r="BU13" i="12"/>
  <c r="BS13" i="12"/>
  <c r="BJ13" i="12"/>
  <c r="BI13" i="12"/>
  <c r="BF13" i="12"/>
  <c r="BC13" i="12"/>
  <c r="AU13" i="12"/>
  <c r="AQ13" i="12"/>
  <c r="AM13" i="12"/>
  <c r="DL13" i="12"/>
  <c r="DK13" i="12"/>
  <c r="CY12" i="12"/>
  <c r="CZ12" i="12"/>
  <c r="AM12" i="12"/>
  <c r="AQ12" i="12"/>
  <c r="AU12" i="12"/>
  <c r="BC12" i="12"/>
  <c r="BF12" i="12"/>
  <c r="BI12" i="12"/>
  <c r="BJ12" i="12"/>
  <c r="BS12" i="12"/>
  <c r="BU12" i="12"/>
  <c r="BV12" i="12"/>
  <c r="BY12" i="12"/>
  <c r="CB12" i="12"/>
  <c r="CD12" i="12"/>
  <c r="CE12" i="12"/>
  <c r="CM12" i="12"/>
  <c r="CN12" i="12"/>
  <c r="CT12" i="12"/>
  <c r="DA12" i="12"/>
  <c r="DK12" i="12"/>
  <c r="DL12" i="12"/>
  <c r="DA11" i="12"/>
  <c r="CZ11" i="12"/>
  <c r="CY11" i="12"/>
  <c r="CT11" i="12"/>
  <c r="AM11" i="12"/>
  <c r="AQ11" i="12"/>
  <c r="AU11" i="12"/>
  <c r="BC11" i="12"/>
  <c r="BF11" i="12"/>
  <c r="BI11" i="12"/>
  <c r="BJ11" i="12"/>
  <c r="BS11" i="12"/>
  <c r="BU11" i="12"/>
  <c r="BV11" i="12"/>
  <c r="BY11" i="12"/>
  <c r="CB11" i="12"/>
  <c r="CD11" i="12"/>
  <c r="CE11" i="12"/>
  <c r="CM11" i="12"/>
  <c r="CN11" i="12"/>
  <c r="DK11" i="12"/>
  <c r="DL11" i="12"/>
  <c r="AM10" i="12"/>
  <c r="AQ10" i="12"/>
  <c r="AU10" i="12"/>
  <c r="BC10" i="12"/>
  <c r="BF10" i="12"/>
  <c r="BI10" i="12"/>
  <c r="BJ10" i="12"/>
  <c r="BS10" i="12"/>
  <c r="BU10" i="12"/>
  <c r="BV10" i="12"/>
  <c r="BY10" i="12"/>
  <c r="CB10" i="12"/>
  <c r="CD10" i="12"/>
  <c r="CE10" i="12"/>
  <c r="CM10" i="12"/>
  <c r="CN10" i="12"/>
  <c r="CT10" i="12"/>
  <c r="CY10" i="12"/>
  <c r="CZ10" i="12"/>
  <c r="DA10" i="12"/>
  <c r="DK10" i="12"/>
  <c r="DL10" i="12"/>
  <c r="CT9" i="12"/>
  <c r="AM9" i="12"/>
  <c r="AQ9" i="12"/>
  <c r="AU9" i="12"/>
  <c r="BC9" i="12"/>
  <c r="BF9" i="12"/>
  <c r="BI9" i="12"/>
  <c r="BJ9" i="12"/>
  <c r="BS9" i="12"/>
  <c r="BU9" i="12"/>
  <c r="BV9" i="12"/>
  <c r="BY9" i="12"/>
  <c r="CB9" i="12"/>
  <c r="CD9" i="12"/>
  <c r="CE9" i="12"/>
  <c r="CM9" i="12"/>
  <c r="CN9" i="12"/>
  <c r="CY9" i="12"/>
  <c r="CZ9" i="12"/>
  <c r="DA9" i="12"/>
  <c r="DK9" i="12"/>
  <c r="DL9" i="12"/>
  <c r="CT8" i="12"/>
  <c r="AM8" i="12"/>
  <c r="AQ8" i="12"/>
  <c r="AU8" i="12"/>
  <c r="BC8" i="12"/>
  <c r="BF8" i="12"/>
  <c r="BI8" i="12"/>
  <c r="BJ8" i="12"/>
  <c r="BS8" i="12"/>
  <c r="BU8" i="12"/>
  <c r="BV8" i="12"/>
  <c r="BY8" i="12"/>
  <c r="CB8" i="12"/>
  <c r="CD8" i="12"/>
  <c r="CE8" i="12"/>
  <c r="CM8" i="12"/>
  <c r="CN8" i="12"/>
  <c r="CY8" i="12"/>
  <c r="CZ8" i="12"/>
  <c r="DA8" i="12"/>
  <c r="DL8" i="12"/>
  <c r="DK8" i="12"/>
  <c r="AM7" i="12"/>
  <c r="AQ7" i="12"/>
  <c r="AU7" i="12"/>
  <c r="CT7" i="12"/>
  <c r="DA7" i="12"/>
  <c r="CZ7" i="12"/>
  <c r="CY7" i="12"/>
  <c r="CN7" i="12"/>
  <c r="CM7" i="12"/>
  <c r="CE7" i="12"/>
  <c r="CD7" i="12"/>
  <c r="CB7" i="12"/>
  <c r="BY7" i="12"/>
  <c r="BV7" i="12"/>
  <c r="BU7" i="12"/>
  <c r="BS7" i="12"/>
  <c r="BJ7" i="12"/>
  <c r="BI7" i="12"/>
  <c r="BF7" i="12"/>
  <c r="BC7" i="12"/>
  <c r="DL7" i="12"/>
  <c r="DK7" i="12"/>
  <c r="DA6" i="12"/>
  <c r="CZ6" i="12"/>
  <c r="CY6" i="12"/>
  <c r="CT6" i="12"/>
  <c r="CN6" i="12"/>
  <c r="CM6" i="12"/>
  <c r="CE6" i="12"/>
  <c r="CD6" i="12"/>
  <c r="CB6" i="12"/>
  <c r="BY6" i="12"/>
  <c r="BV6" i="12"/>
  <c r="BU6" i="12"/>
  <c r="BS6" i="12"/>
  <c r="BJ6" i="12"/>
  <c r="BI6" i="12"/>
  <c r="BF6" i="12"/>
  <c r="BC6" i="12"/>
  <c r="AU6" i="12"/>
  <c r="AQ6" i="12"/>
  <c r="AM6" i="12"/>
  <c r="DL6" i="12"/>
  <c r="DK6" i="12"/>
  <c r="DA5" i="12"/>
  <c r="CZ5" i="12"/>
  <c r="CY5" i="12"/>
  <c r="CT5" i="12"/>
  <c r="CN5" i="12"/>
  <c r="CM5" i="12"/>
  <c r="CE5" i="12"/>
  <c r="CD5" i="12"/>
  <c r="CB5" i="12"/>
  <c r="BY5" i="12"/>
  <c r="BV5" i="12"/>
  <c r="BU5" i="12"/>
  <c r="BS5" i="12"/>
  <c r="BJ5" i="12"/>
  <c r="BI5" i="12"/>
  <c r="BF5" i="12"/>
  <c r="BC5" i="12"/>
  <c r="AU5" i="12"/>
  <c r="AQ5" i="12"/>
  <c r="AM5" i="12"/>
  <c r="DL5" i="12"/>
  <c r="DK5" i="12"/>
  <c r="DA4" i="12"/>
  <c r="CZ4" i="12"/>
  <c r="CY4" i="12"/>
  <c r="CT4" i="12"/>
  <c r="CN4" i="12"/>
  <c r="CM4" i="12"/>
  <c r="CE4" i="12"/>
  <c r="CD4" i="12"/>
  <c r="CB4" i="12"/>
  <c r="BY4" i="12"/>
  <c r="BV4" i="12"/>
  <c r="BU4" i="12"/>
  <c r="BS4" i="12"/>
  <c r="BJ4" i="12"/>
  <c r="BI4" i="12"/>
  <c r="BF4" i="12"/>
  <c r="BC4" i="12"/>
  <c r="AU4" i="12"/>
  <c r="AQ4" i="12"/>
  <c r="AM4" i="12"/>
  <c r="DL4" i="12"/>
  <c r="DK4" i="12"/>
  <c r="CM22" i="11"/>
  <c r="CM4" i="11"/>
  <c r="CM5" i="11"/>
  <c r="CM6" i="11"/>
  <c r="CM7" i="11"/>
  <c r="CM8" i="11"/>
  <c r="CM9" i="11"/>
  <c r="CM10" i="11"/>
  <c r="CM11" i="11"/>
  <c r="CM12" i="11"/>
  <c r="CM13" i="11"/>
  <c r="CM14" i="11"/>
  <c r="CM15" i="11"/>
  <c r="CM16" i="11"/>
  <c r="CM17" i="11"/>
  <c r="CM18" i="11"/>
  <c r="CM19" i="11"/>
  <c r="CM20" i="11"/>
  <c r="CM21" i="11"/>
  <c r="CM3" i="11"/>
  <c r="CN3" i="12"/>
  <c r="CM3" i="12"/>
  <c r="CE3" i="12"/>
  <c r="CD3" i="12"/>
  <c r="CT3" i="12"/>
  <c r="BY3" i="12"/>
  <c r="CB3" i="12"/>
  <c r="DA3" i="12"/>
  <c r="CZ3" i="12"/>
  <c r="CY3" i="12"/>
  <c r="BV3" i="12"/>
  <c r="BU3" i="12"/>
  <c r="BS3" i="12"/>
  <c r="BJ3" i="12"/>
  <c r="BI3" i="12"/>
  <c r="BF3" i="12"/>
  <c r="BC3" i="12"/>
  <c r="AU3" i="12"/>
  <c r="AQ3" i="12"/>
  <c r="AM3" i="12"/>
  <c r="C1" i="12"/>
  <c r="DL3" i="12"/>
  <c r="DK3" i="12"/>
  <c r="AM22" i="11"/>
  <c r="AQ22" i="11"/>
  <c r="AU22" i="11"/>
  <c r="BC22" i="11"/>
  <c r="BF22" i="11"/>
  <c r="BI22" i="11"/>
  <c r="BJ22" i="11"/>
  <c r="DL22" i="11"/>
  <c r="BS22" i="11"/>
  <c r="BU22" i="11"/>
  <c r="BV22" i="11"/>
  <c r="BY22" i="11"/>
  <c r="CB22" i="11"/>
  <c r="CD22" i="11"/>
  <c r="CE22" i="11"/>
  <c r="CN22" i="11"/>
  <c r="CT22" i="11"/>
  <c r="CY22" i="11"/>
  <c r="CZ22" i="11"/>
  <c r="DA22" i="11"/>
  <c r="DK22" i="11"/>
  <c r="CT21" i="11"/>
  <c r="AM21" i="11"/>
  <c r="DL21" i="11"/>
  <c r="AQ21" i="11"/>
  <c r="AU21" i="11"/>
  <c r="BC21" i="11"/>
  <c r="BF21" i="11"/>
  <c r="BI21" i="11"/>
  <c r="BJ21" i="11"/>
  <c r="BS21" i="11"/>
  <c r="BU21" i="11"/>
  <c r="BV21" i="11"/>
  <c r="BY21" i="11"/>
  <c r="CB21" i="11"/>
  <c r="CD21" i="11"/>
  <c r="CE21" i="11"/>
  <c r="CN21" i="11"/>
  <c r="CY21" i="11"/>
  <c r="CZ21" i="11"/>
  <c r="DA21" i="11"/>
  <c r="DK21" i="11"/>
  <c r="CT20" i="11"/>
  <c r="AM20" i="11"/>
  <c r="AQ20" i="11"/>
  <c r="AU20" i="11"/>
  <c r="BC20" i="11"/>
  <c r="BF20" i="11"/>
  <c r="BI20" i="11"/>
  <c r="BJ20" i="11"/>
  <c r="BS20" i="11"/>
  <c r="BU20" i="11"/>
  <c r="BV20" i="11"/>
  <c r="BY20" i="11"/>
  <c r="CB20" i="11"/>
  <c r="CD20" i="11"/>
  <c r="CE20" i="11"/>
  <c r="CN20" i="11"/>
  <c r="CY20" i="11"/>
  <c r="CZ20" i="11"/>
  <c r="DA20" i="11"/>
  <c r="DK20" i="11"/>
  <c r="DL20" i="11"/>
  <c r="CT3" i="7"/>
  <c r="CT4" i="7"/>
  <c r="CT5" i="7"/>
  <c r="CT6" i="7"/>
  <c r="CT7" i="7"/>
  <c r="CT8" i="7"/>
  <c r="CT9" i="7"/>
  <c r="CT10" i="7"/>
  <c r="CT11" i="7"/>
  <c r="CT12" i="7"/>
  <c r="CT19" i="11"/>
  <c r="AM19" i="11"/>
  <c r="AQ19" i="11"/>
  <c r="AU19" i="11"/>
  <c r="BC19" i="11"/>
  <c r="BF19" i="11"/>
  <c r="BI19" i="11"/>
  <c r="BJ19" i="11"/>
  <c r="BS19" i="11"/>
  <c r="BU19" i="11"/>
  <c r="BV19" i="11"/>
  <c r="BY19" i="11"/>
  <c r="CB19" i="11"/>
  <c r="CD19" i="11"/>
  <c r="CE19" i="11"/>
  <c r="CN19" i="11"/>
  <c r="CY19" i="11"/>
  <c r="CZ19" i="11"/>
  <c r="DA19" i="11"/>
  <c r="CT18" i="11"/>
  <c r="AM18" i="11"/>
  <c r="AQ18" i="11"/>
  <c r="AU18" i="11"/>
  <c r="BJ18" i="11"/>
  <c r="BV18" i="11"/>
  <c r="CE18" i="11"/>
  <c r="BI18" i="11"/>
  <c r="BU18" i="11"/>
  <c r="CD18" i="11"/>
  <c r="DA18" i="11"/>
  <c r="CZ18" i="11"/>
  <c r="CY18" i="11"/>
  <c r="CN18" i="11"/>
  <c r="CB18" i="11"/>
  <c r="BY18" i="11"/>
  <c r="BS18" i="11"/>
  <c r="BF18" i="11"/>
  <c r="BC18" i="11"/>
  <c r="CT17" i="11"/>
  <c r="DA17" i="11"/>
  <c r="CZ17" i="11"/>
  <c r="CY17" i="11"/>
  <c r="CN17" i="11"/>
  <c r="CE17" i="11"/>
  <c r="CD17" i="11"/>
  <c r="CB17" i="11"/>
  <c r="BY17" i="11"/>
  <c r="BV17" i="11"/>
  <c r="BU17" i="11"/>
  <c r="BS17" i="11"/>
  <c r="BJ17" i="11"/>
  <c r="BI17" i="11"/>
  <c r="BF17" i="11"/>
  <c r="BC17" i="11"/>
  <c r="AU17" i="11"/>
  <c r="AQ17" i="11"/>
  <c r="AM17" i="11"/>
  <c r="AM16" i="11"/>
  <c r="AQ16" i="11"/>
  <c r="AU16" i="11"/>
  <c r="BC16" i="11"/>
  <c r="BF16" i="11"/>
  <c r="BI16" i="11"/>
  <c r="BJ16" i="11"/>
  <c r="BS16" i="11"/>
  <c r="BU16" i="11"/>
  <c r="BV16" i="11"/>
  <c r="BY16" i="11"/>
  <c r="CB16" i="11"/>
  <c r="CD16" i="11"/>
  <c r="CE16" i="11"/>
  <c r="CN16" i="11"/>
  <c r="CT16" i="11"/>
  <c r="CY16" i="11"/>
  <c r="CZ16" i="11"/>
  <c r="DA16" i="11"/>
  <c r="CT15" i="11"/>
  <c r="DA15" i="11"/>
  <c r="CZ15" i="11"/>
  <c r="CY15" i="11"/>
  <c r="CN15" i="11"/>
  <c r="CE15" i="11"/>
  <c r="CD15" i="11"/>
  <c r="CB15" i="11"/>
  <c r="BY15" i="11"/>
  <c r="BV15" i="11"/>
  <c r="BU15" i="11"/>
  <c r="BS15" i="11"/>
  <c r="BJ15" i="11"/>
  <c r="BI15" i="11"/>
  <c r="BF15" i="11"/>
  <c r="BC15" i="11"/>
  <c r="AU15" i="11"/>
  <c r="AQ15" i="11"/>
  <c r="AM15" i="11"/>
  <c r="CT14" i="11"/>
  <c r="DA14" i="11"/>
  <c r="CZ14" i="11"/>
  <c r="CY14" i="11"/>
  <c r="CN14" i="11"/>
  <c r="CE14" i="11"/>
  <c r="CD14" i="11"/>
  <c r="CB14" i="11"/>
  <c r="BY14" i="11"/>
  <c r="BV14" i="11"/>
  <c r="BU14" i="11"/>
  <c r="BS14" i="11"/>
  <c r="BJ14" i="11"/>
  <c r="BI14" i="11"/>
  <c r="BF14" i="11"/>
  <c r="BC14" i="11"/>
  <c r="AU14" i="11"/>
  <c r="AQ14" i="11"/>
  <c r="AM14" i="11"/>
  <c r="CT13" i="11"/>
  <c r="AM13" i="11"/>
  <c r="AQ13" i="11"/>
  <c r="AU13" i="11"/>
  <c r="BC13" i="11"/>
  <c r="BF13" i="11"/>
  <c r="BI13" i="11"/>
  <c r="BJ13" i="11"/>
  <c r="BS13" i="11"/>
  <c r="BU13" i="11"/>
  <c r="BV13" i="11"/>
  <c r="BY13" i="11"/>
  <c r="CB13" i="11"/>
  <c r="CD13" i="11"/>
  <c r="CE13" i="11"/>
  <c r="CN13" i="11"/>
  <c r="CY13" i="11"/>
  <c r="CZ13" i="11"/>
  <c r="DA13" i="11"/>
  <c r="CT12" i="11"/>
  <c r="AM12" i="11"/>
  <c r="AQ12" i="11"/>
  <c r="AU12" i="11"/>
  <c r="BC12" i="11"/>
  <c r="BF12" i="11"/>
  <c r="BI12" i="11"/>
  <c r="BJ12" i="11"/>
  <c r="BS12" i="11"/>
  <c r="BU12" i="11"/>
  <c r="BV12" i="11"/>
  <c r="BY12" i="11"/>
  <c r="CB12" i="11"/>
  <c r="CD12" i="11"/>
  <c r="CE12" i="11"/>
  <c r="CN12" i="11"/>
  <c r="CY12" i="11"/>
  <c r="CZ12" i="11"/>
  <c r="DA12" i="11"/>
  <c r="CT11" i="11"/>
  <c r="AM11" i="11"/>
  <c r="AQ11" i="11"/>
  <c r="AU11" i="11"/>
  <c r="BJ11" i="11"/>
  <c r="BV11" i="11"/>
  <c r="CE11" i="11"/>
  <c r="BI11" i="11"/>
  <c r="BU11" i="11"/>
  <c r="CD11" i="11"/>
  <c r="DA11" i="11"/>
  <c r="CZ11" i="11"/>
  <c r="CY11" i="11"/>
  <c r="CN11" i="11"/>
  <c r="CB11" i="11"/>
  <c r="BY11" i="11"/>
  <c r="BS11" i="11"/>
  <c r="BF11" i="11"/>
  <c r="BC11" i="11"/>
  <c r="CT10" i="11"/>
  <c r="AM10" i="11"/>
  <c r="AQ10" i="11"/>
  <c r="AU10" i="11"/>
  <c r="BC10" i="11"/>
  <c r="BF10" i="11"/>
  <c r="BI10" i="11"/>
  <c r="BJ10" i="11"/>
  <c r="BS10" i="11"/>
  <c r="BU10" i="11"/>
  <c r="BV10" i="11"/>
  <c r="BY10" i="11"/>
  <c r="CB10" i="11"/>
  <c r="CD10" i="11"/>
  <c r="CE10" i="11"/>
  <c r="CN10" i="11"/>
  <c r="CY10" i="11"/>
  <c r="CZ10" i="11"/>
  <c r="DA10" i="11"/>
  <c r="CT9" i="11"/>
  <c r="AM9" i="11"/>
  <c r="AQ9" i="11"/>
  <c r="AU9" i="11"/>
  <c r="BC9" i="11"/>
  <c r="BF9" i="11"/>
  <c r="BI9" i="11"/>
  <c r="BJ9" i="11"/>
  <c r="BS9" i="11"/>
  <c r="BU9" i="11"/>
  <c r="BV9" i="11"/>
  <c r="BY9" i="11"/>
  <c r="CB9" i="11"/>
  <c r="CD9" i="11"/>
  <c r="CE9" i="11"/>
  <c r="CN9" i="11"/>
  <c r="CY9" i="11"/>
  <c r="CZ9" i="11"/>
  <c r="DA9" i="11"/>
  <c r="DA11" i="9"/>
  <c r="CY4" i="9"/>
  <c r="CY3" i="9"/>
  <c r="DA8" i="11"/>
  <c r="CZ6" i="11"/>
  <c r="CY4" i="11"/>
  <c r="CY3" i="11"/>
  <c r="CT8" i="11"/>
  <c r="CT6" i="11"/>
  <c r="CT7" i="11"/>
  <c r="CT4" i="11"/>
  <c r="CT5" i="11"/>
  <c r="CT3" i="11"/>
  <c r="CZ8" i="11"/>
  <c r="CY8" i="11"/>
  <c r="CN8" i="11"/>
  <c r="CE8" i="11"/>
  <c r="CD8" i="11"/>
  <c r="CB8" i="11"/>
  <c r="BY8" i="11"/>
  <c r="BV8" i="11"/>
  <c r="BU8" i="11"/>
  <c r="BS8" i="11"/>
  <c r="BJ8" i="11"/>
  <c r="BI8" i="11"/>
  <c r="BF8" i="11"/>
  <c r="BC8" i="11"/>
  <c r="AU8" i="11"/>
  <c r="AQ8" i="11"/>
  <c r="AM8" i="11"/>
  <c r="DA7" i="11"/>
  <c r="CZ7" i="11"/>
  <c r="CY7" i="11"/>
  <c r="AM7" i="11"/>
  <c r="AQ7" i="11"/>
  <c r="AU7" i="11"/>
  <c r="BC7" i="11"/>
  <c r="BF7" i="11"/>
  <c r="BI7" i="11"/>
  <c r="BU7" i="11"/>
  <c r="CD7" i="11"/>
  <c r="BJ7" i="11"/>
  <c r="BS7" i="11"/>
  <c r="BV7" i="11"/>
  <c r="BY7" i="11"/>
  <c r="CB7" i="11"/>
  <c r="CE7" i="11"/>
  <c r="CN7" i="11"/>
  <c r="DA6" i="11"/>
  <c r="CY6" i="11"/>
  <c r="AM6" i="11"/>
  <c r="AQ6" i="11"/>
  <c r="AU6" i="11"/>
  <c r="BC6" i="11"/>
  <c r="BF6" i="11"/>
  <c r="BI6" i="11"/>
  <c r="BJ6" i="11"/>
  <c r="BS6" i="11"/>
  <c r="BU6" i="11"/>
  <c r="BV6" i="11"/>
  <c r="BY6" i="11"/>
  <c r="CB6" i="11"/>
  <c r="CD6" i="11"/>
  <c r="CE6" i="11"/>
  <c r="CN6" i="11"/>
  <c r="DA4" i="11"/>
  <c r="DA5" i="11"/>
  <c r="DA3" i="11"/>
  <c r="AM5" i="11"/>
  <c r="AQ5" i="11"/>
  <c r="AU5" i="11"/>
  <c r="BC5" i="11"/>
  <c r="BF5" i="11"/>
  <c r="BI5" i="11"/>
  <c r="BJ5" i="11"/>
  <c r="BS5" i="11"/>
  <c r="BU5" i="11"/>
  <c r="BV5" i="11"/>
  <c r="BY5" i="11"/>
  <c r="CB5" i="11"/>
  <c r="CD5" i="11"/>
  <c r="CE5" i="11"/>
  <c r="CN5" i="11"/>
  <c r="CY5" i="11"/>
  <c r="CZ5" i="11"/>
  <c r="CZ4" i="11"/>
  <c r="CN4" i="11"/>
  <c r="CE4" i="11"/>
  <c r="CD4" i="11"/>
  <c r="CB4" i="11"/>
  <c r="BY4" i="11"/>
  <c r="BV4" i="11"/>
  <c r="BU4" i="11"/>
  <c r="BS4" i="11"/>
  <c r="BJ4" i="11"/>
  <c r="BI4" i="11"/>
  <c r="BF4" i="11"/>
  <c r="BC4" i="11"/>
  <c r="AU4" i="11"/>
  <c r="AQ4" i="11"/>
  <c r="AM4" i="11"/>
  <c r="CZ3" i="11"/>
  <c r="CN3" i="11"/>
  <c r="CE3" i="11"/>
  <c r="CD3" i="11"/>
  <c r="CB3" i="11"/>
  <c r="BY3" i="11"/>
  <c r="BV3" i="11"/>
  <c r="BU3" i="11"/>
  <c r="BS3" i="11"/>
  <c r="BJ3" i="11"/>
  <c r="BI3" i="11"/>
  <c r="BF3" i="11"/>
  <c r="BC3" i="11"/>
  <c r="AU3" i="11"/>
  <c r="AQ3" i="11"/>
  <c r="AM3" i="11"/>
  <c r="C1" i="11"/>
  <c r="DA15" i="9"/>
  <c r="DA12" i="9"/>
  <c r="DA13" i="9"/>
  <c r="DA14" i="9"/>
  <c r="CY15" i="9"/>
  <c r="CZ15" i="9"/>
  <c r="CT15" i="9"/>
  <c r="CM15" i="9"/>
  <c r="CN15" i="9"/>
  <c r="CE15" i="9"/>
  <c r="CD15" i="9"/>
  <c r="CB15" i="9"/>
  <c r="BY15" i="9"/>
  <c r="BV15" i="9"/>
  <c r="BU15" i="9"/>
  <c r="BJ15" i="9"/>
  <c r="BI15" i="9"/>
  <c r="BF15" i="9"/>
  <c r="BC15" i="9"/>
  <c r="AU15" i="9"/>
  <c r="AQ15" i="9"/>
  <c r="BJ13" i="9"/>
  <c r="AM13" i="9"/>
  <c r="AQ13" i="9"/>
  <c r="AU13" i="9"/>
  <c r="BV13" i="9"/>
  <c r="CE13" i="9"/>
  <c r="AM14" i="9"/>
  <c r="AQ14" i="9"/>
  <c r="AU14" i="9"/>
  <c r="BJ14" i="9"/>
  <c r="BV14" i="9"/>
  <c r="CE14" i="9"/>
  <c r="CZ14" i="9"/>
  <c r="CY14" i="9"/>
  <c r="CT12" i="9"/>
  <c r="CT13" i="9"/>
  <c r="CT14" i="9"/>
  <c r="BC14" i="9"/>
  <c r="BF14" i="9"/>
  <c r="BI14" i="9"/>
  <c r="BS14" i="9"/>
  <c r="BU14" i="9"/>
  <c r="CB14" i="9"/>
  <c r="CD14" i="9"/>
  <c r="CM14" i="9"/>
  <c r="CN14" i="9"/>
  <c r="BC13" i="9"/>
  <c r="BF13" i="9"/>
  <c r="BI13" i="9"/>
  <c r="BS13" i="9"/>
  <c r="BU13" i="9"/>
  <c r="BY13" i="9"/>
  <c r="CB13" i="9"/>
  <c r="CD13" i="9"/>
  <c r="CM13" i="9"/>
  <c r="CN13" i="9"/>
  <c r="CY13" i="9"/>
  <c r="CZ13" i="9"/>
  <c r="BJ12" i="9"/>
  <c r="AM12" i="9"/>
  <c r="AQ12" i="9"/>
  <c r="AU12" i="9"/>
  <c r="BC12" i="9"/>
  <c r="BF12" i="9"/>
  <c r="BI12" i="9"/>
  <c r="BS12" i="9"/>
  <c r="BU12" i="9"/>
  <c r="BV12" i="9"/>
  <c r="BY12" i="9"/>
  <c r="CB12" i="9"/>
  <c r="CD12" i="9"/>
  <c r="CE12" i="9"/>
  <c r="CM12" i="9"/>
  <c r="CN12" i="9"/>
  <c r="CY12" i="9"/>
  <c r="CZ12" i="9"/>
  <c r="CE11" i="9"/>
  <c r="CD11" i="9"/>
  <c r="CE10" i="9"/>
  <c r="CD10" i="9"/>
  <c r="CE9" i="9"/>
  <c r="CD9" i="9"/>
  <c r="CE8" i="9"/>
  <c r="CD8" i="9"/>
  <c r="CE7" i="9"/>
  <c r="CD7" i="9"/>
  <c r="CE6" i="9"/>
  <c r="CD6" i="9"/>
  <c r="CE5" i="9"/>
  <c r="CD5" i="9"/>
  <c r="CE4" i="9"/>
  <c r="CD4" i="9"/>
  <c r="CE3" i="9"/>
  <c r="CD3" i="9"/>
  <c r="BV11" i="9"/>
  <c r="BU11" i="9"/>
  <c r="BV10" i="9"/>
  <c r="BU10" i="9"/>
  <c r="BV9" i="9"/>
  <c r="BU9" i="9"/>
  <c r="BV8" i="9"/>
  <c r="BU8" i="9"/>
  <c r="BV7" i="9"/>
  <c r="BU7" i="9"/>
  <c r="BV6" i="9"/>
  <c r="BU6" i="9"/>
  <c r="BV5" i="9"/>
  <c r="BU5" i="9"/>
  <c r="BV4" i="9"/>
  <c r="BU4" i="9"/>
  <c r="BV3" i="9"/>
  <c r="BU3" i="9"/>
  <c r="BJ4" i="9"/>
  <c r="BJ11" i="9"/>
  <c r="BI11" i="9"/>
  <c r="BJ10" i="9"/>
  <c r="BI10" i="9"/>
  <c r="BJ9" i="9"/>
  <c r="BI9" i="9"/>
  <c r="BJ8" i="9"/>
  <c r="BI8" i="9"/>
  <c r="BJ7" i="9"/>
  <c r="BI7" i="9"/>
  <c r="BJ6" i="9"/>
  <c r="BI6" i="9"/>
  <c r="BJ5" i="9"/>
  <c r="BI5" i="9"/>
  <c r="BI4" i="9"/>
  <c r="BJ3" i="9"/>
  <c r="BI3" i="9"/>
  <c r="AU3" i="9"/>
  <c r="AU11" i="9"/>
  <c r="AU10" i="9"/>
  <c r="AU9" i="9"/>
  <c r="AU8" i="9"/>
  <c r="AU7" i="9"/>
  <c r="AU6" i="9"/>
  <c r="AU5" i="9"/>
  <c r="AU4" i="9"/>
  <c r="AQ3" i="9"/>
  <c r="AQ11" i="9"/>
  <c r="AQ10" i="9"/>
  <c r="AQ9" i="9"/>
  <c r="AQ8" i="9"/>
  <c r="AQ7" i="9"/>
  <c r="AQ6" i="9"/>
  <c r="AQ5" i="9"/>
  <c r="AQ4" i="9"/>
  <c r="AM11" i="9"/>
  <c r="AM10" i="9"/>
  <c r="AM9" i="9"/>
  <c r="AM8" i="9"/>
  <c r="AM7" i="9"/>
  <c r="AM6" i="9"/>
  <c r="AM5" i="9"/>
  <c r="AM4" i="9"/>
  <c r="AM3" i="9"/>
  <c r="CY11" i="9"/>
  <c r="CZ11" i="9"/>
  <c r="CT11" i="9"/>
  <c r="BY11" i="9"/>
  <c r="CN11" i="9"/>
  <c r="CM11" i="9"/>
  <c r="BS11" i="9"/>
  <c r="BF11" i="9"/>
  <c r="CY10" i="9"/>
  <c r="CZ10" i="9"/>
  <c r="DA10" i="9"/>
  <c r="CT10" i="9"/>
  <c r="CN10" i="9"/>
  <c r="CM10" i="9"/>
  <c r="CB10" i="9"/>
  <c r="BY10" i="9"/>
  <c r="BS10" i="9"/>
  <c r="BF10" i="9"/>
  <c r="BC10" i="9"/>
  <c r="DA9" i="9"/>
  <c r="CZ9" i="9"/>
  <c r="CY9" i="9"/>
  <c r="CT9" i="9"/>
  <c r="BC9" i="9"/>
  <c r="BF9" i="9"/>
  <c r="BS9" i="9"/>
  <c r="BY9" i="9"/>
  <c r="CB9" i="9"/>
  <c r="CM9" i="9"/>
  <c r="CN9" i="9"/>
  <c r="CY8" i="9"/>
  <c r="CZ8" i="9"/>
  <c r="DA8" i="9"/>
  <c r="CT8" i="9"/>
  <c r="CN8" i="9"/>
  <c r="CM8" i="9"/>
  <c r="CB8" i="9"/>
  <c r="BY8" i="9"/>
  <c r="BS8" i="9"/>
  <c r="BF8" i="9"/>
  <c r="DA7" i="9"/>
  <c r="CZ7" i="9"/>
  <c r="CY7" i="9"/>
  <c r="CT7" i="9"/>
  <c r="BC7" i="9"/>
  <c r="BF7" i="9"/>
  <c r="BS7" i="9"/>
  <c r="BY7" i="9"/>
  <c r="CB7" i="9"/>
  <c r="CM7" i="9"/>
  <c r="CN7" i="9"/>
  <c r="DA6" i="9"/>
  <c r="CZ6" i="9"/>
  <c r="CY6" i="9"/>
  <c r="CT6" i="9"/>
  <c r="BC6" i="9"/>
  <c r="BF6" i="9"/>
  <c r="BS6" i="9"/>
  <c r="BY6" i="9"/>
  <c r="CB6" i="9"/>
  <c r="CM6" i="9"/>
  <c r="CN6" i="9"/>
  <c r="DA4" i="9"/>
  <c r="DA5" i="9"/>
  <c r="DA3" i="9"/>
  <c r="CY5" i="9"/>
  <c r="CZ5" i="9"/>
  <c r="CT5" i="9"/>
  <c r="CN5" i="9"/>
  <c r="CM5" i="9"/>
  <c r="CB5" i="9"/>
  <c r="BY5" i="9"/>
  <c r="BS5" i="9"/>
  <c r="BF5" i="9"/>
  <c r="CT3" i="9"/>
  <c r="CT4" i="9"/>
  <c r="CZ4" i="9"/>
  <c r="CN4" i="9"/>
  <c r="CM4" i="9"/>
  <c r="CB4" i="9"/>
  <c r="BY4" i="9"/>
  <c r="BS4" i="9"/>
  <c r="BF4" i="9"/>
  <c r="BC4" i="9"/>
  <c r="CZ3" i="9"/>
  <c r="CN3" i="9"/>
  <c r="CM3" i="9"/>
  <c r="CB3" i="9"/>
  <c r="BY3" i="9"/>
  <c r="BS3" i="9"/>
  <c r="BF3" i="9"/>
  <c r="BC3" i="9"/>
  <c r="C1" i="9"/>
  <c r="CZ12" i="8"/>
  <c r="CY12" i="8"/>
  <c r="CT12" i="8"/>
  <c r="CN12" i="8"/>
  <c r="CM12" i="8"/>
  <c r="CB12" i="8"/>
  <c r="BY12" i="8"/>
  <c r="BS12" i="8"/>
  <c r="BF12" i="8"/>
  <c r="BC12" i="8"/>
  <c r="BC11" i="8"/>
  <c r="BF11" i="8"/>
  <c r="BS11" i="8"/>
  <c r="BY11" i="8"/>
  <c r="CB11" i="8"/>
  <c r="CM11" i="8"/>
  <c r="CN11" i="8"/>
  <c r="CT11" i="8"/>
  <c r="CY11" i="8"/>
  <c r="CZ11" i="8"/>
  <c r="BC10" i="8"/>
  <c r="BF10" i="8"/>
  <c r="BS10" i="8"/>
  <c r="BY10" i="8"/>
  <c r="CB10" i="8"/>
  <c r="CM10" i="8"/>
  <c r="CN10" i="8"/>
  <c r="CT10" i="8"/>
  <c r="CY10" i="8"/>
  <c r="CZ10" i="8"/>
  <c r="CT9" i="8"/>
  <c r="CZ9" i="8"/>
  <c r="CY9" i="8"/>
  <c r="CN9" i="8"/>
  <c r="CM9" i="8"/>
  <c r="CB9" i="8"/>
  <c r="BY9" i="8"/>
  <c r="BS9" i="8"/>
  <c r="BF9" i="8"/>
  <c r="BC9" i="8"/>
  <c r="BC8" i="8"/>
  <c r="BF8" i="8"/>
  <c r="BS8" i="8"/>
  <c r="BY8" i="8"/>
  <c r="CB8" i="8"/>
  <c r="CM8" i="8"/>
  <c r="CN8" i="8"/>
  <c r="CT8" i="8"/>
  <c r="CY8" i="8"/>
  <c r="CZ8" i="8"/>
  <c r="BC7" i="8"/>
  <c r="BF7" i="8"/>
  <c r="BS7" i="8"/>
  <c r="BY7" i="8"/>
  <c r="CB7" i="8"/>
  <c r="CM7" i="8"/>
  <c r="CN7" i="8"/>
  <c r="CT7" i="8"/>
  <c r="CY7" i="8"/>
  <c r="CZ7" i="8"/>
  <c r="CZ6" i="8"/>
  <c r="CY6" i="8"/>
  <c r="CT6" i="8"/>
  <c r="CN6" i="8"/>
  <c r="CM6" i="8"/>
  <c r="CB6" i="8"/>
  <c r="BY6" i="8"/>
  <c r="BS6" i="8"/>
  <c r="BF6" i="8"/>
  <c r="BC6" i="8"/>
  <c r="CZ5" i="8"/>
  <c r="CY5" i="8"/>
  <c r="CT5" i="8"/>
  <c r="CN5" i="8"/>
  <c r="CM5" i="8"/>
  <c r="CB5" i="8"/>
  <c r="BY5" i="8"/>
  <c r="BS5" i="8"/>
  <c r="BF5" i="8"/>
  <c r="BC5" i="8"/>
  <c r="CZ4" i="8"/>
  <c r="CY4" i="8"/>
  <c r="CT4" i="8"/>
  <c r="CN4" i="8"/>
  <c r="CM4" i="8"/>
  <c r="CB4" i="8"/>
  <c r="BY4" i="8"/>
  <c r="BS4" i="8"/>
  <c r="BF4" i="8"/>
  <c r="BC4" i="8"/>
  <c r="DA3" i="7"/>
  <c r="CZ12" i="7"/>
  <c r="DA7" i="7"/>
  <c r="CZ3" i="8"/>
  <c r="CY3" i="8"/>
  <c r="CT3" i="8"/>
  <c r="CN3" i="8"/>
  <c r="CM3" i="8"/>
  <c r="CB3" i="8"/>
  <c r="BY3" i="8"/>
  <c r="BS3" i="8"/>
  <c r="BF3" i="8"/>
  <c r="BC3" i="8"/>
  <c r="DA12" i="7"/>
  <c r="BF12" i="7"/>
  <c r="BS12" i="7"/>
  <c r="BY12" i="7"/>
  <c r="CB12" i="7"/>
  <c r="CM12" i="7"/>
  <c r="CN12" i="7"/>
  <c r="CY12" i="7"/>
  <c r="C1" i="8"/>
  <c r="DA11" i="7"/>
  <c r="BF11" i="7"/>
  <c r="BS11" i="7"/>
  <c r="BY11" i="7"/>
  <c r="CB11" i="7"/>
  <c r="CM11" i="7"/>
  <c r="CN11" i="7"/>
  <c r="CY11" i="7"/>
  <c r="CZ11" i="7"/>
  <c r="DA10" i="7"/>
  <c r="DA9" i="7"/>
  <c r="BF10" i="7"/>
  <c r="BS10" i="7"/>
  <c r="BY10" i="7"/>
  <c r="CB10" i="7"/>
  <c r="CM10" i="7"/>
  <c r="CN10" i="7"/>
  <c r="CY10" i="7"/>
  <c r="CZ10" i="7"/>
  <c r="BF9" i="7"/>
  <c r="BS9" i="7"/>
  <c r="BY9" i="7"/>
  <c r="CB9" i="7"/>
  <c r="CM9" i="7"/>
  <c r="CN9" i="7"/>
  <c r="CY9" i="7"/>
  <c r="CZ9" i="7"/>
  <c r="DA8" i="7"/>
  <c r="CZ8" i="7"/>
  <c r="CY8" i="7"/>
  <c r="BF8" i="7"/>
  <c r="BS8" i="7"/>
  <c r="BY8" i="7"/>
  <c r="CB8" i="7"/>
  <c r="CM8" i="7"/>
  <c r="CN8" i="7"/>
  <c r="CY7" i="7"/>
  <c r="CZ7" i="7"/>
  <c r="CN7" i="7"/>
  <c r="CM7" i="7"/>
  <c r="CB7" i="7"/>
  <c r="BY7" i="7"/>
  <c r="BS7" i="7"/>
  <c r="BF7" i="7"/>
  <c r="CZ4" i="7"/>
  <c r="CY4" i="7"/>
  <c r="DA6" i="7"/>
  <c r="CZ6" i="7"/>
  <c r="CY6" i="7"/>
  <c r="BF6" i="7"/>
  <c r="BS6" i="7"/>
  <c r="BY6" i="7"/>
  <c r="CB6" i="7"/>
  <c r="CM6" i="7"/>
  <c r="CN6" i="7"/>
  <c r="CM4" i="7"/>
  <c r="DA4" i="7"/>
  <c r="DA5" i="7"/>
  <c r="CZ5" i="7"/>
  <c r="CY5" i="7"/>
  <c r="BF5" i="7"/>
  <c r="BS5" i="7"/>
  <c r="BY5" i="7"/>
  <c r="CB5" i="7"/>
  <c r="CM5" i="7"/>
  <c r="CN5" i="7"/>
  <c r="CN4" i="7"/>
  <c r="CB4" i="7"/>
  <c r="BY4" i="7"/>
  <c r="BS4" i="7"/>
  <c r="BF4" i="7"/>
  <c r="DA5" i="6"/>
  <c r="CZ3" i="7"/>
  <c r="CZ4" i="6"/>
  <c r="CY3" i="7"/>
  <c r="CY4" i="6"/>
  <c r="CT4" i="6"/>
  <c r="CT3" i="6"/>
  <c r="CN3" i="7"/>
  <c r="CM3" i="7"/>
  <c r="CB3" i="7"/>
  <c r="BY3" i="7"/>
  <c r="BS3" i="7"/>
  <c r="BF3" i="7"/>
  <c r="CY17" i="6"/>
  <c r="CZ17" i="6"/>
  <c r="DA17" i="6"/>
  <c r="CT17" i="6"/>
  <c r="CN17" i="6"/>
  <c r="CM17" i="6"/>
  <c r="CB17" i="6"/>
  <c r="BY17" i="6"/>
  <c r="BS17" i="6"/>
  <c r="BF17" i="6"/>
  <c r="DA16" i="6"/>
  <c r="CZ16" i="6"/>
  <c r="CY16" i="6"/>
  <c r="CT16" i="6"/>
  <c r="CN16" i="6"/>
  <c r="CM16" i="6"/>
  <c r="CB16" i="6"/>
  <c r="BY16" i="6"/>
  <c r="BS16" i="6"/>
  <c r="BF16" i="6"/>
  <c r="DA15" i="6"/>
  <c r="CZ15" i="6"/>
  <c r="CY15" i="6"/>
  <c r="CT15" i="6"/>
  <c r="BF15" i="6"/>
  <c r="BS15" i="6"/>
  <c r="BY15" i="6"/>
  <c r="CB15" i="6"/>
  <c r="CM15" i="6"/>
  <c r="CN15" i="6"/>
  <c r="DA14" i="6"/>
  <c r="CZ14" i="6"/>
  <c r="CY14" i="6"/>
  <c r="CT14" i="6"/>
  <c r="BF14" i="6"/>
  <c r="BS14" i="6"/>
  <c r="BY14" i="6"/>
  <c r="CB14" i="6"/>
  <c r="CM14" i="6"/>
  <c r="CN14" i="6"/>
  <c r="DA13" i="6"/>
  <c r="CZ13" i="6"/>
  <c r="CY13" i="6"/>
  <c r="CT13" i="6"/>
  <c r="BF13" i="6"/>
  <c r="BS13" i="6"/>
  <c r="BY13" i="6"/>
  <c r="CB13" i="6"/>
  <c r="CM13" i="6"/>
  <c r="CN13" i="6"/>
  <c r="CY12" i="6"/>
  <c r="CZ12" i="6"/>
  <c r="DA12" i="6"/>
  <c r="CT12" i="6"/>
  <c r="CN12" i="6"/>
  <c r="CM12" i="6"/>
  <c r="CB12" i="6"/>
  <c r="BY12" i="6"/>
  <c r="BS12" i="6"/>
  <c r="BF12" i="6"/>
  <c r="DA11" i="6"/>
  <c r="CZ11" i="6"/>
  <c r="CY11" i="6"/>
  <c r="CT5" i="6"/>
  <c r="CT6" i="6"/>
  <c r="CT7" i="6"/>
  <c r="CT8" i="6"/>
  <c r="CT9" i="6"/>
  <c r="CT10" i="6"/>
  <c r="CT11" i="6"/>
  <c r="CN11" i="6"/>
  <c r="CM11" i="6"/>
  <c r="CB11" i="6"/>
  <c r="BY11" i="6"/>
  <c r="BS11" i="6"/>
  <c r="BF11" i="6"/>
  <c r="DA10" i="6"/>
  <c r="CZ10" i="6"/>
  <c r="CY10" i="6"/>
  <c r="BF10" i="6"/>
  <c r="BS10" i="6"/>
  <c r="BY10" i="6"/>
  <c r="CB10" i="6"/>
  <c r="CM10" i="6"/>
  <c r="CN10" i="6"/>
  <c r="DA8" i="6"/>
  <c r="CZ8" i="6"/>
  <c r="CY8" i="6"/>
  <c r="DA6" i="6"/>
  <c r="DA7" i="6"/>
  <c r="DA9" i="6"/>
  <c r="CZ5" i="6"/>
  <c r="CZ6" i="6"/>
  <c r="CZ7" i="6"/>
  <c r="CZ9" i="6"/>
  <c r="CY5" i="6"/>
  <c r="CY6" i="6"/>
  <c r="CY7" i="6"/>
  <c r="CY9" i="6"/>
  <c r="BF9" i="6"/>
  <c r="BS9" i="6"/>
  <c r="BY9" i="6"/>
  <c r="CB9" i="6"/>
  <c r="CM9" i="6"/>
  <c r="CN9" i="6"/>
  <c r="CM8" i="6"/>
  <c r="CB8" i="6"/>
  <c r="BY8" i="6"/>
  <c r="BS8" i="6"/>
  <c r="BF8" i="6"/>
  <c r="BS7" i="6"/>
  <c r="BY7" i="6"/>
  <c r="CB7" i="6"/>
  <c r="CM7" i="6"/>
  <c r="CN7" i="6"/>
  <c r="BS6" i="6"/>
  <c r="BY6" i="6"/>
  <c r="CB6" i="6"/>
  <c r="CM6" i="6"/>
  <c r="CN6" i="6"/>
  <c r="BS5" i="6"/>
  <c r="BY5" i="6"/>
  <c r="CB5" i="6"/>
  <c r="CM5" i="6"/>
  <c r="CN5" i="6"/>
  <c r="DA4" i="6"/>
  <c r="DA3" i="4"/>
  <c r="CZ3" i="4"/>
  <c r="CY3" i="4"/>
  <c r="CY3" i="5"/>
  <c r="CZ4" i="5"/>
  <c r="CZ3" i="5"/>
  <c r="CN4" i="6"/>
  <c r="CM4" i="6"/>
  <c r="CB4" i="6"/>
  <c r="BY4" i="6"/>
  <c r="BS4" i="6"/>
  <c r="BS3" i="6"/>
  <c r="BY3" i="6"/>
  <c r="CB3" i="6"/>
  <c r="CM3" i="6"/>
  <c r="CN3" i="6"/>
  <c r="DA3" i="5"/>
  <c r="CT3" i="5"/>
  <c r="CN3" i="5"/>
  <c r="CM3" i="5"/>
  <c r="CB3" i="5"/>
  <c r="BY3" i="5"/>
  <c r="BS3" i="5"/>
  <c r="BS4" i="5"/>
  <c r="BY4" i="5"/>
  <c r="CB4" i="5"/>
  <c r="CM4" i="5"/>
  <c r="CN4" i="5"/>
  <c r="CT4" i="5"/>
  <c r="CY4" i="5"/>
  <c r="DA4" i="5"/>
  <c r="DA5" i="5"/>
  <c r="CZ5" i="5"/>
  <c r="CY5" i="5"/>
  <c r="BC5" i="5"/>
  <c r="BF5" i="5"/>
  <c r="BS5" i="5"/>
  <c r="BY5" i="5"/>
  <c r="CB5" i="5"/>
  <c r="CM5" i="5"/>
  <c r="CN5" i="5"/>
  <c r="CT5" i="5"/>
  <c r="DA6" i="5"/>
  <c r="CZ6" i="5"/>
  <c r="CY6" i="5"/>
  <c r="DA7" i="5"/>
  <c r="CZ7" i="5"/>
  <c r="CY7" i="5"/>
  <c r="CT7" i="5"/>
  <c r="CN7" i="5"/>
  <c r="CM7" i="5"/>
  <c r="CB7" i="5"/>
  <c r="BY7" i="5"/>
  <c r="BS7" i="5"/>
  <c r="BC9" i="5"/>
  <c r="BC8" i="5"/>
  <c r="BF8" i="5"/>
  <c r="BS8" i="5"/>
  <c r="BY8" i="5"/>
  <c r="CB8" i="5"/>
  <c r="CM8" i="5"/>
  <c r="CN8" i="5"/>
  <c r="CT8" i="5"/>
  <c r="CY8" i="5"/>
  <c r="CZ8" i="5"/>
  <c r="DA8" i="5"/>
  <c r="DA9" i="5"/>
  <c r="CZ9" i="5"/>
  <c r="CY9" i="5"/>
  <c r="CT9" i="5"/>
  <c r="CN9" i="5"/>
  <c r="CM9" i="5"/>
  <c r="CB9" i="5"/>
  <c r="BY9" i="5"/>
  <c r="BS9" i="5"/>
  <c r="BF9" i="5"/>
  <c r="BC3" i="4"/>
  <c r="BF3" i="4"/>
  <c r="BS3" i="4"/>
  <c r="BY3" i="4"/>
  <c r="CB3" i="4"/>
  <c r="CM3" i="4"/>
  <c r="CN3" i="4"/>
  <c r="CT3" i="4"/>
  <c r="BC4" i="4"/>
  <c r="BF4" i="4"/>
  <c r="BS4" i="4"/>
  <c r="BY4" i="4"/>
  <c r="CB4" i="4"/>
  <c r="CM4" i="4"/>
  <c r="CN4" i="4"/>
  <c r="CT4" i="4"/>
  <c r="CY4" i="4"/>
  <c r="CZ4" i="4"/>
  <c r="DA4" i="4"/>
  <c r="BC5" i="4"/>
  <c r="BF5" i="4"/>
  <c r="BS5" i="4"/>
  <c r="BY5" i="4"/>
  <c r="CB5" i="4"/>
  <c r="CM5" i="4"/>
  <c r="CN5" i="4"/>
  <c r="CT5" i="4"/>
  <c r="CY5" i="4"/>
  <c r="CZ5" i="4"/>
  <c r="DA5" i="4"/>
  <c r="BC6" i="4"/>
  <c r="BF6" i="4"/>
  <c r="BS6" i="4"/>
  <c r="BY6" i="4"/>
  <c r="CB6" i="4"/>
  <c r="CM6" i="4"/>
  <c r="CN6" i="4"/>
  <c r="CT6" i="4"/>
  <c r="CY6" i="4"/>
  <c r="CZ6" i="4"/>
  <c r="DA6" i="4"/>
  <c r="C1" i="3"/>
  <c r="DL9" i="9"/>
  <c r="DL4" i="11"/>
  <c r="DL3" i="9"/>
  <c r="DK11" i="9"/>
  <c r="DL15" i="9"/>
  <c r="DK4" i="9"/>
  <c r="DL19" i="11"/>
  <c r="DK6" i="9"/>
  <c r="DK5" i="9"/>
  <c r="DK10" i="9"/>
  <c r="DL13" i="9"/>
  <c r="DL13" i="11"/>
  <c r="DK18" i="11"/>
  <c r="DL8" i="9"/>
  <c r="DL7" i="9"/>
  <c r="DK13" i="9"/>
  <c r="DL5" i="11"/>
  <c r="DK5" i="11"/>
  <c r="DL10" i="11"/>
  <c r="DK10" i="11"/>
  <c r="DL12" i="11"/>
  <c r="DK12" i="11"/>
  <c r="DL17" i="11"/>
  <c r="DL5" i="9"/>
  <c r="DK16" i="11"/>
  <c r="DK3" i="9"/>
  <c r="DL11" i="9"/>
  <c r="DL6" i="9"/>
  <c r="DL10" i="9"/>
  <c r="DK9" i="9"/>
  <c r="DK12" i="9"/>
  <c r="DL14" i="9"/>
  <c r="DK15" i="9"/>
  <c r="DK3" i="11"/>
  <c r="DK4" i="11"/>
  <c r="DK13" i="11"/>
  <c r="DK15" i="11"/>
  <c r="DL18" i="11"/>
  <c r="DK6" i="11"/>
  <c r="DK7" i="11"/>
  <c r="DK8" i="11"/>
  <c r="DL8" i="11"/>
  <c r="DL11" i="11"/>
  <c r="DK19" i="11"/>
  <c r="DK14" i="9"/>
  <c r="DL3" i="11"/>
  <c r="DL12" i="9"/>
  <c r="DK7" i="9"/>
  <c r="DK8" i="9"/>
  <c r="DL16" i="11"/>
  <c r="DK9" i="11"/>
  <c r="DL9" i="11"/>
  <c r="DL4" i="9"/>
  <c r="DL14" i="11"/>
  <c r="DK17" i="11"/>
  <c r="DK11" i="11"/>
  <c r="DL7" i="11"/>
  <c r="DK14" i="11"/>
  <c r="DL15" i="11"/>
  <c r="DL6" i="11"/>
  <c r="DK11" i="14" l="1"/>
  <c r="DL12" i="14"/>
  <c r="DK9" i="14"/>
  <c r="DL3" i="14"/>
  <c r="DL10" i="14"/>
  <c r="DL13" i="14"/>
  <c r="DK13" i="14"/>
  <c r="DK6" i="14"/>
  <c r="DL5" i="3"/>
  <c r="DL8" i="14"/>
  <c r="DK12" i="14"/>
  <c r="DL4" i="14"/>
  <c r="DK7" i="14"/>
  <c r="DL5" i="14"/>
  <c r="DK10" i="3"/>
  <c r="DK6" i="3"/>
  <c r="DL9" i="14"/>
  <c r="DL6" i="3"/>
  <c r="DL9" i="3"/>
  <c r="DK3" i="3"/>
  <c r="DK4" i="14"/>
  <c r="DL6" i="14"/>
  <c r="DK10" i="14"/>
  <c r="DK4" i="3"/>
  <c r="DK5" i="14"/>
  <c r="DL7" i="14"/>
  <c r="DL11" i="14"/>
  <c r="DK8" i="3"/>
  <c r="DL11" i="3"/>
  <c r="DK12" i="3"/>
  <c r="DL8" i="3"/>
  <c r="DL10" i="3"/>
  <c r="DK7" i="3"/>
  <c r="DL4" i="3"/>
  <c r="DK5" i="3"/>
  <c r="DK11" i="3"/>
  <c r="DK9" i="3"/>
  <c r="DL3" i="3"/>
  <c r="DL7" i="3"/>
  <c r="DL12" i="3"/>
  <c r="DK8" i="14"/>
  <c r="DK3" i="14"/>
</calcChain>
</file>

<file path=xl/sharedStrings.xml><?xml version="1.0" encoding="utf-8"?>
<sst xmlns="http://schemas.openxmlformats.org/spreadsheetml/2006/main" count="4119" uniqueCount="949">
  <si>
    <t xml:space="preserve">Number of pages in the appendices </t>
  </si>
  <si>
    <t>Article type</t>
    <phoneticPr fontId="1" type="noConversion"/>
  </si>
  <si>
    <t>mEDRA file sent</t>
  </si>
  <si>
    <t>Proofs  from typesetter</t>
    <phoneticPr fontId="1" type="noConversion"/>
  </si>
  <si>
    <t xml:space="preserve">Total number of tables </t>
    <phoneticPr fontId="1" type="noConversion"/>
  </si>
  <si>
    <t>Not applicable</t>
  </si>
  <si>
    <t>Accepted for publication date</t>
  </si>
  <si>
    <t>Lucy</t>
  </si>
  <si>
    <t>First contact author e-mail sent</t>
    <phoneticPr fontId="1" type="noConversion"/>
  </si>
  <si>
    <t>Number of b/w halftones</t>
  </si>
  <si>
    <t>Approval  from editor</t>
    <phoneticPr fontId="1" type="noConversion"/>
  </si>
  <si>
    <t>Revised proofs  from typesetter</t>
    <phoneticPr fontId="1" type="noConversion"/>
  </si>
  <si>
    <t>Number of tables in the text</t>
    <phoneticPr fontId="1" type="noConversion"/>
  </si>
  <si>
    <t>E-mail address</t>
    <phoneticPr fontId="1" type="noConversion"/>
  </si>
  <si>
    <t>Editorial start to online publication</t>
  </si>
  <si>
    <t>Publication reference</t>
    <phoneticPr fontId="1" type="noConversion"/>
  </si>
  <si>
    <t>Abstract to PubMed</t>
    <phoneticPr fontId="1" type="noConversion"/>
  </si>
  <si>
    <t>Online publication date</t>
  </si>
  <si>
    <t>Article number</t>
    <phoneticPr fontId="1" type="noConversion"/>
  </si>
  <si>
    <t>Corresponding author</t>
    <phoneticPr fontId="1" type="noConversion"/>
  </si>
  <si>
    <t>Proofs  to proofreader</t>
    <phoneticPr fontId="1" type="noConversion"/>
  </si>
  <si>
    <t>PubMed publication date</t>
    <phoneticPr fontId="1" type="noConversion"/>
  </si>
  <si>
    <t>Days to first author contact</t>
    <phoneticPr fontId="1" type="noConversion"/>
  </si>
  <si>
    <t xml:space="preserve">Number of appendices </t>
  </si>
  <si>
    <t>Contractual start date/protocol signed off</t>
  </si>
  <si>
    <t>Number of ms pages</t>
    <phoneticPr fontId="1" type="noConversion"/>
  </si>
  <si>
    <t>Conflict of interest</t>
    <phoneticPr fontId="1" type="noConversion"/>
  </si>
  <si>
    <t>Prepress number</t>
    <phoneticPr fontId="1" type="noConversion"/>
  </si>
  <si>
    <t>Editor</t>
    <phoneticPr fontId="1" type="noConversion"/>
  </si>
  <si>
    <t>Glossary supplied</t>
  </si>
  <si>
    <t>Cover month</t>
    <phoneticPr fontId="1" type="noConversion"/>
  </si>
  <si>
    <t>Final proof checked by PM</t>
    <phoneticPr fontId="1" type="noConversion"/>
  </si>
  <si>
    <t>Article sent to copy-editor</t>
    <phoneticPr fontId="1" type="noConversion"/>
  </si>
  <si>
    <t>Typesetter</t>
    <phoneticPr fontId="1" type="noConversion"/>
  </si>
  <si>
    <t>Actual number of typeset pages</t>
  </si>
  <si>
    <t>Illustrator</t>
    <phoneticPr fontId="1" type="noConversion"/>
  </si>
  <si>
    <t>Total proofreading time (days)</t>
    <phoneticPr fontId="1" type="noConversion"/>
  </si>
  <si>
    <t>Proof corrections collated</t>
    <phoneticPr fontId="1" type="noConversion"/>
  </si>
  <si>
    <t>Contractual start to online publication</t>
  </si>
  <si>
    <t>Article title</t>
    <phoneticPr fontId="1" type="noConversion"/>
  </si>
  <si>
    <t>Article checked by PM</t>
  </si>
  <si>
    <t>Project Manager</t>
    <phoneticPr fontId="1" type="noConversion"/>
  </si>
  <si>
    <t>Last updated:</t>
  </si>
  <si>
    <t>Journal outputs</t>
    <phoneticPr fontId="1" type="noConversion"/>
  </si>
  <si>
    <t>Artwork sent to illustrator</t>
    <phoneticPr fontId="1" type="noConversion"/>
  </si>
  <si>
    <t>Proofs  from proofreader</t>
    <phoneticPr fontId="1" type="noConversion"/>
  </si>
  <si>
    <t>Word count</t>
    <phoneticPr fontId="1" type="noConversion"/>
  </si>
  <si>
    <t>Proofreader</t>
    <phoneticPr fontId="1" type="noConversion"/>
  </si>
  <si>
    <t>Permissions outstanding</t>
  </si>
  <si>
    <t>Author proofreading (days)</t>
    <phoneticPr fontId="1" type="noConversion"/>
  </si>
  <si>
    <t>Copy-editor</t>
    <phoneticPr fontId="1" type="noConversion"/>
  </si>
  <si>
    <t xml:space="preserve">Proofs to author </t>
    <phoneticPr fontId="1" type="noConversion"/>
  </si>
  <si>
    <t>Total production time</t>
  </si>
  <si>
    <t>Files sent for typesetting</t>
    <phoneticPr fontId="1" type="noConversion"/>
  </si>
  <si>
    <t>Article  from copy-editor</t>
    <phoneticPr fontId="1" type="noConversion"/>
  </si>
  <si>
    <t>Final corrections  to typesetter</t>
    <phoneticPr fontId="1" type="noConversion"/>
  </si>
  <si>
    <t>Typesetting duration (days)</t>
    <phoneticPr fontId="1" type="noConversion"/>
  </si>
  <si>
    <t>Received into production</t>
    <phoneticPr fontId="1" type="noConversion"/>
  </si>
  <si>
    <t>Editorial review start date</t>
  </si>
  <si>
    <t>Collated proofs  to typesetter</t>
    <phoneticPr fontId="1" type="noConversion"/>
  </si>
  <si>
    <t>Acceptance to online publication</t>
  </si>
  <si>
    <t>NHS Evidence file sent</t>
    <phoneticPr fontId="1" type="noConversion"/>
  </si>
  <si>
    <t>Revised proofs  to author/editor</t>
    <phoneticPr fontId="1" type="noConversion"/>
  </si>
  <si>
    <t>Approval  from author</t>
    <phoneticPr fontId="1" type="noConversion"/>
  </si>
  <si>
    <t>First proof corrections received</t>
    <phoneticPr fontId="1" type="noConversion"/>
  </si>
  <si>
    <t>Artwork received from illustrator</t>
    <phoneticPr fontId="1" type="noConversion"/>
  </si>
  <si>
    <r>
      <t>Scheduled</t>
    </r>
    <r>
      <rPr>
        <b/>
        <sz val="9"/>
        <color indexed="43"/>
        <rFont val="Verdana"/>
        <family val="2"/>
      </rPr>
      <t>/actual publication date</t>
    </r>
  </si>
  <si>
    <t>Copy-editing duration (days)</t>
    <phoneticPr fontId="1" type="noConversion"/>
  </si>
  <si>
    <t>Specific notes</t>
    <phoneticPr fontId="1" type="noConversion"/>
  </si>
  <si>
    <r>
      <t>Scheduled/</t>
    </r>
    <r>
      <rPr>
        <b/>
        <sz val="9"/>
        <color indexed="43"/>
        <rFont val="Verdana"/>
        <family val="2"/>
      </rPr>
      <t xml:space="preserve">actual press date </t>
    </r>
  </si>
  <si>
    <t>Estimated number of typeset pages</t>
  </si>
  <si>
    <t>ED files  to HTA</t>
    <phoneticPr fontId="1" type="noConversion"/>
  </si>
  <si>
    <t>Equations</t>
    <phoneticPr fontId="1" type="noConversion"/>
  </si>
  <si>
    <t>Time taken for editor approval</t>
  </si>
  <si>
    <t>No</t>
  </si>
  <si>
    <t>Yes</t>
  </si>
  <si>
    <t>09/3002/08</t>
  </si>
  <si>
    <t>John Powell</t>
  </si>
  <si>
    <t>Christopher Bonell</t>
  </si>
  <si>
    <t>christopher.bonell@spi.ox.ac.uk</t>
  </si>
  <si>
    <t>Systematic review of the effects of schools and school environment interventions on health: evidence mapping and synthesis</t>
  </si>
  <si>
    <t>Total number of simple  figures</t>
  </si>
  <si>
    <t>Total number of complex figures</t>
  </si>
  <si>
    <t>MTC</t>
  </si>
  <si>
    <t>DB</t>
  </si>
  <si>
    <t>09/3005/12</t>
  </si>
  <si>
    <t>Primary Research</t>
  </si>
  <si>
    <t>Jonathan Shepherd</t>
  </si>
  <si>
    <t>jps@soton.ac.uk</t>
  </si>
  <si>
    <t>Factors facilitating and constraining the delivery of effective teacher training to promote health and well-being in schools - a survey of current practice and systematic review</t>
  </si>
  <si>
    <t>Draft schedule sent to NIHR</t>
  </si>
  <si>
    <t>09/3001/09</t>
  </si>
  <si>
    <t>David</t>
  </si>
  <si>
    <t>Iain Crombie</t>
  </si>
  <si>
    <t>i.k.crombie@dundee.ac.uk</t>
  </si>
  <si>
    <t>Reducing alcohol-related harm in disadvantaged men: development and feasibility assessment of a brief intervention delivered by mobile phone</t>
  </si>
  <si>
    <t>This report is sensitive</t>
  </si>
  <si>
    <t>Total number of medium  figures</t>
  </si>
  <si>
    <t>09/3008/11</t>
  </si>
  <si>
    <t>Secondary research project</t>
  </si>
  <si>
    <t>James Raftery</t>
  </si>
  <si>
    <t>James Thomas</t>
  </si>
  <si>
    <t>j.thomas.ioe.ac.uk</t>
  </si>
  <si>
    <t>Community engagement to reduce inequalities in health: a systematic review, meta-analysis and economic analysis</t>
  </si>
  <si>
    <t>09/3001/13</t>
  </si>
  <si>
    <t>Norma</t>
  </si>
  <si>
    <t>Judith Green</t>
  </si>
  <si>
    <t>judith.green@lshtm.ac.uk</t>
  </si>
  <si>
    <t>On the buses: a mixed method evaluation of the impact of free bus travel for young people on the public health</t>
  </si>
  <si>
    <t>KS</t>
  </si>
  <si>
    <t>NS</t>
  </si>
  <si>
    <t>09/3000/14</t>
  </si>
  <si>
    <t>Crime, fear of crime and mental health: synthesis of theory and systematic reviews of interventions and qualitative evidence</t>
  </si>
  <si>
    <t>Theo Lorenc</t>
  </si>
  <si>
    <t>Thomson Reuters e-mail sent</t>
  </si>
  <si>
    <t>British Library e-mail sent</t>
  </si>
  <si>
    <t>CRD-DARE e-mail sent</t>
  </si>
  <si>
    <t>Time taken for author approval</t>
  </si>
  <si>
    <t>AR</t>
  </si>
  <si>
    <t>09/3005/05</t>
  </si>
  <si>
    <t>Catherine Law</t>
  </si>
  <si>
    <t>catherine.law@ucl.ac.uk</t>
  </si>
  <si>
    <t>A pragmatic evaluation of a family-based intervention for childhood overweight and obesity</t>
  </si>
  <si>
    <t>June</t>
  </si>
  <si>
    <t>August</t>
  </si>
  <si>
    <t>18 (+1)</t>
  </si>
  <si>
    <r>
      <t>Scheduled</t>
    </r>
    <r>
      <rPr>
        <b/>
        <sz val="9"/>
        <color indexed="43"/>
        <rFont val="Verdana"/>
        <family val="2"/>
      </rPr>
      <t>/actual online publication date</t>
    </r>
  </si>
  <si>
    <t>September</t>
  </si>
  <si>
    <t>ED files  to NIHR</t>
  </si>
  <si>
    <t>JK</t>
  </si>
  <si>
    <t>November</t>
  </si>
  <si>
    <t>t.lorenc@ucl.ac.uk</t>
  </si>
  <si>
    <t>CRD-HTA e-mail sent</t>
  </si>
  <si>
    <t>LF</t>
  </si>
  <si>
    <t>09/3001/19</t>
  </si>
  <si>
    <t>Primary research project</t>
  </si>
  <si>
    <t>Tara Lamont</t>
  </si>
  <si>
    <t>Janet Cade</t>
  </si>
  <si>
    <t>j.e.cade@leeds.ac.uk</t>
  </si>
  <si>
    <t>Does the Royal Horticultural Society Campaign for School Gardening increase intake of fruit and vegetables in children? Results from two randomised controlled trials</t>
  </si>
  <si>
    <t>Plain English summary supplied</t>
  </si>
  <si>
    <t>February</t>
  </si>
  <si>
    <t>March</t>
  </si>
  <si>
    <t>10/3004/02</t>
  </si>
  <si>
    <t>Laura</t>
  </si>
  <si>
    <t>Helen Roberts</t>
  </si>
  <si>
    <t>Professor Susan Carr</t>
  </si>
  <si>
    <t>sue.carr@northumbria.ac.uk</t>
  </si>
  <si>
    <t>Outreach programmes for health improvement of traveller communities: a synthesis of evidence</t>
  </si>
  <si>
    <t>Kat S</t>
  </si>
  <si>
    <t>KB</t>
  </si>
  <si>
    <t>JE</t>
  </si>
  <si>
    <t>09/3010/14</t>
  </si>
  <si>
    <t>Kat</t>
  </si>
  <si>
    <t>Professor Clare Bambra</t>
  </si>
  <si>
    <t>clare.bambra@durham.ac.uk</t>
  </si>
  <si>
    <t>How effective are interventions at reducing socio-economic inequalities in obesity amongst children and adults? Two systematic reviews</t>
  </si>
  <si>
    <t>Medium sensitivity. Please note name change for author Joanne Cairns</t>
  </si>
  <si>
    <t>09/3010/06</t>
  </si>
  <si>
    <t>Sally Wyke</t>
  </si>
  <si>
    <t>sally.wyke@glasgow.ac.uk</t>
  </si>
  <si>
    <t>Football Fans in Training: (FFIT): a randomized controlled trial of a gender sensitised weight loss and healthy living programme delivered to men aged 35-65 by Scottish Premier League (SPL) football clubs</t>
  </si>
  <si>
    <t>Highly Sensitive. Noted by Series Editor to be higly likely to attract positive media interest and queries. Please see Notes for Prepress re ICMJE forms, figures etc</t>
  </si>
  <si>
    <t>SC</t>
  </si>
  <si>
    <t>ES</t>
  </si>
  <si>
    <t>09/3004/01</t>
  </si>
  <si>
    <t>Jenn</t>
  </si>
  <si>
    <t>Rebecca Gossage-Worrall</t>
  </si>
  <si>
    <t>r.gossage-worrall@sheffield.ac.uk</t>
  </si>
  <si>
    <t>Putting Life in Years (PLINY): a pilot randomised controlled trial and mixed-methods process evaluation of telephone friendship groups for community living older adults</t>
  </si>
  <si>
    <t>July</t>
  </si>
  <si>
    <t>10/3002/07</t>
  </si>
  <si>
    <t>Sandra</t>
  </si>
  <si>
    <t>Dr Dorothy Newbury-Birch</t>
  </si>
  <si>
    <t>dorothy.newbury-birch@ncl.ac.uk</t>
  </si>
  <si>
    <t>A pilot feasibility cluster randomised controlled trial of screening and brief alcohol intervention to prevent hazardous drinking in young people aged 14-15 in a high school setting (SIPS JR-HIGH)</t>
  </si>
  <si>
    <t>Highly sensitive. Please see all notes to Prepress. Journal outputs</t>
  </si>
  <si>
    <t>10/3002/03</t>
  </si>
  <si>
    <t>Eve</t>
  </si>
  <si>
    <t>Dr Jeremy Segrott</t>
  </si>
  <si>
    <t>segrottj@cardiff.ac.uk</t>
  </si>
  <si>
    <t>Preventing alcohol isuse in young people: an exploratory trial of the Kids, Adults Together (KAT) Programme</t>
  </si>
  <si>
    <t>Highly sensitive. Please see email re holding publication for a related journal article</t>
  </si>
  <si>
    <t xml:space="preserve">10/3001/04 </t>
  </si>
  <si>
    <t>Dr Suzanne Audrey</t>
  </si>
  <si>
    <t>Employer schemes to encourage walking to work: feasibility study incorporating an exploratory randomised controlled trial</t>
  </si>
  <si>
    <t>Please check outputs and permissions.</t>
  </si>
  <si>
    <t>CrossRef file sent</t>
  </si>
  <si>
    <t>October</t>
  </si>
  <si>
    <t>09/3008/04</t>
  </si>
  <si>
    <t>Dr Janet Harris</t>
  </si>
  <si>
    <t>janet.harris@sheffield.ac.uk</t>
  </si>
  <si>
    <t>Can community-based peer support promote health literacy and reduce inequalities? A realist review</t>
  </si>
  <si>
    <t>GW</t>
  </si>
  <si>
    <t>CR</t>
  </si>
  <si>
    <t>December</t>
  </si>
  <si>
    <t>suzanne.audrey@bristol.ac.uk</t>
  </si>
  <si>
    <t>NCBI Bookshelf files uploaded</t>
  </si>
  <si>
    <t>January</t>
  </si>
  <si>
    <t>11/3001/16</t>
  </si>
  <si>
    <t>Sally E. Barber</t>
  </si>
  <si>
    <t>sally.barber@bthft.nhs.uk</t>
  </si>
  <si>
    <t>Pre-schoolers in the Playground' - a pilot cluster randomised controlled trial of a physical activity intervention for children aged 18 months to 4 years</t>
  </si>
  <si>
    <t>Please see note to Prepress re abstract word count</t>
  </si>
  <si>
    <t>11/3008/21</t>
  </si>
  <si>
    <t>Katherine</t>
  </si>
  <si>
    <t>Professor Nick Stanley</t>
  </si>
  <si>
    <t>NStanley@uclan.ac.uk</t>
  </si>
  <si>
    <t>Preventing Domestic Abuse for Children and Young People (PEACH): A Mixed Knowledge Scoping Review</t>
  </si>
  <si>
    <t>09/3008/07</t>
  </si>
  <si>
    <t>Professor Jennie Popay</t>
  </si>
  <si>
    <t>J.Popay@lancaster.ac.uk</t>
  </si>
  <si>
    <t>The impact on health inequalities of approaches to community engagement in the New Deal for Communities regeneration initiative. A mixed methods evaluation</t>
  </si>
  <si>
    <t>APM: Jade Revan jbr1m11@soton.ac.uk.  Plese see note to Prepress</t>
  </si>
  <si>
    <t>Number of copy-editing queries</t>
  </si>
  <si>
    <t>Number of e-mails sent to editor regarding approval</t>
  </si>
  <si>
    <t>SK</t>
  </si>
  <si>
    <t>09/3007/02</t>
  </si>
  <si>
    <t>Geoff Meads</t>
  </si>
  <si>
    <t>David Fone</t>
  </si>
  <si>
    <t>foned@cf.ac.uk</t>
  </si>
  <si>
    <t>Change in alcohol outlet density and alcohol-related harm to population health (CHALICE): a comprehensive record-linked database study in Wales</t>
  </si>
  <si>
    <t>10/3009/06</t>
  </si>
  <si>
    <t>David B. Elliott</t>
  </si>
  <si>
    <t>d.elliott1@bradford.ac.uk</t>
  </si>
  <si>
    <t>Analysis of gait kinematics to determine the effect of manipulating the appearance of stairs to improve safety</t>
  </si>
  <si>
    <t>10/3007/06</t>
  </si>
  <si>
    <t>Professor Stephen Stansfeld</t>
  </si>
  <si>
    <t>s.a.stansfeld@qmul.ac.uk</t>
  </si>
  <si>
    <t>Pilot study of a randomised trial of a guided e-learning health promotion intervention for managers based on management standard for the improvement of employee wellbeing and reduction of sickness absence: the GEM study (Guided E-learning for Managers)</t>
  </si>
  <si>
    <t>May</t>
  </si>
  <si>
    <t>JenK</t>
  </si>
  <si>
    <t>Please see notes to Pepress. Journal outputs.</t>
  </si>
  <si>
    <t>APM: Jade Revan jbr1m11@soton.ac.uk.  Plese see note to Prepress. Journal outputs</t>
  </si>
  <si>
    <t>10/3010/21</t>
  </si>
  <si>
    <t>Simon C. Moore</t>
  </si>
  <si>
    <t>All-Wales Licensed Premises Intervention (AWLPI): a randomised controlled trial of an intervention to reduce alcohol-related violence</t>
  </si>
  <si>
    <t>mooresc2@cardiff.ac.uk</t>
  </si>
  <si>
    <t>APM:Alice Raby  ar5e10@soton.ac.uk  See notes to Prepress. Please check manuscript title.</t>
  </si>
  <si>
    <t>11/3004/02</t>
  </si>
  <si>
    <t>Dr Phil Edwards</t>
  </si>
  <si>
    <t>Phil.Edwards@LSHTM.ac.uk</t>
  </si>
  <si>
    <t>What is the effect of reduced street lighting on crime and road traffic injuries at night? A mixed-methods study</t>
  </si>
  <si>
    <t>11/46/09</t>
  </si>
  <si>
    <t>Bill McQuire</t>
  </si>
  <si>
    <t>Dr Ellen Fragaszy</t>
  </si>
  <si>
    <t>ellen.fragaszy@ucl.ac.uk</t>
  </si>
  <si>
    <t>Population-level susceptibility, severity and spread of pandemic influenza: design of and initial results from a pre-pandemic and hibernating pandemic phase study using cross-sectional data from the Health Survey for England (HSE)</t>
  </si>
  <si>
    <t>APM: Liz Brindley (e.brindley@soton.ac.uk). Fast-track flu report to publish with protocol</t>
  </si>
  <si>
    <t>03:06 (fast-track flu)</t>
  </si>
  <si>
    <t>APM: Jo Merritt, J.E.Merritt@soton.ac.uk.  Please see notes to Prepress.  Journal Outputs (see Notes box). Original PM Jen K.</t>
  </si>
  <si>
    <t>CJ</t>
  </si>
  <si>
    <t>11/3009/04</t>
  </si>
  <si>
    <t>Dr Julia Bailey</t>
  </si>
  <si>
    <t>julia.bailey@ucl.ac.uk</t>
  </si>
  <si>
    <t>Sexual health promotion for young people delivered via digital media: a scoping review</t>
  </si>
  <si>
    <t>Tessa Crilly</t>
  </si>
  <si>
    <t>APM: Jade Revan jbr1m11@soton.ac.uk.  Plese see notes to Prepress.</t>
  </si>
  <si>
    <t>MW</t>
  </si>
  <si>
    <t>12/153/52</t>
  </si>
  <si>
    <t>Professor Carolyn Summerbell</t>
  </si>
  <si>
    <t>carolyn.summerbell@durham.ac.uk</t>
  </si>
  <si>
    <t>Community pharmacy interventions for public health priorities: a systematic review of community pharmacy delivered smoking, alcohol and weight management interventions</t>
  </si>
  <si>
    <t>APM: R. Mugridge r.g.mugridge@soton.ac.uk. See notes to PREPRESS</t>
  </si>
  <si>
    <t>09/3000/03</t>
  </si>
  <si>
    <t>Emma</t>
  </si>
  <si>
    <t>Paul Stallard</t>
  </si>
  <si>
    <t>p.stallard@bath.ac.uk</t>
  </si>
  <si>
    <t>A randomised controlled cluster trial comparing the effectiveness and cost-effectiveness of a school based cognitive behaviour therapy programme (FRIENDS) in the reduction of anxiety and improvement in mood in children aged 9/10</t>
  </si>
  <si>
    <t>09/3001/06</t>
  </si>
  <si>
    <t>Dr David Ogilvie</t>
  </si>
  <si>
    <t>david.ogilvie@mrc-epid.cam.ac.uk / dho23@medschl.cam.ac.uk</t>
  </si>
  <si>
    <t>Health impacts of the Cambridgeshire Guided Busway: a natural experimental study</t>
  </si>
  <si>
    <t>EW</t>
  </si>
  <si>
    <t>Number o fhalftones</t>
  </si>
  <si>
    <t>KatS</t>
  </si>
  <si>
    <t>AJ</t>
  </si>
  <si>
    <t>7(+3)</t>
  </si>
  <si>
    <t>Actual number of typeset pages [text + cover (4 pp.)]</t>
  </si>
  <si>
    <t>12/133/20</t>
  </si>
  <si>
    <t>Dr Susan Baxter</t>
  </si>
  <si>
    <t>s.k.baxter@sheffield.ac.uk</t>
  </si>
  <si>
    <t>Interventions to promote or maintain physical activity during and after the transition to retirement: an evidence synthesis</t>
  </si>
  <si>
    <t>12/153/19</t>
  </si>
  <si>
    <t>Andree Le May</t>
  </si>
  <si>
    <t>Professor Chris Bonell</t>
  </si>
  <si>
    <t>c.bonell@ioe.ac.uk</t>
  </si>
  <si>
    <t>The effects of Positive Youth Development interventions on substance use, violence and inequalities: systematic review of theories of change, processes and outcomes</t>
  </si>
  <si>
    <t>APM: Teresa Jones teres@southampton.ac.uk Please see notes to Prepress. Journal outputs</t>
  </si>
  <si>
    <t>11/3050/01</t>
  </si>
  <si>
    <t>Sehrish</t>
  </si>
  <si>
    <t>Professor Russell Jago</t>
  </si>
  <si>
    <t>Russ.jago@bristol.ac.uk</t>
  </si>
  <si>
    <t>Bristol Girls Dance Project: a cluster randomised controlled trial of an after-school dance programme to increase physical activity among 11-12 year old girls</t>
  </si>
  <si>
    <t>APM: R. Mugridge r.g.mugridge@soton.ac.uk. See notes to PREPRESS. Journal outputs</t>
  </si>
  <si>
    <t>09/3005/04</t>
  </si>
  <si>
    <t>Professor Debbie A Lawlor</t>
  </si>
  <si>
    <t>d.a.lawlor@bristol.ac.uk</t>
  </si>
  <si>
    <t>Active For Life Year 5: A cluster randomised controlled trial of a primary school-based intervention to increase levels of physical activity, decrease sedentary behaviour and improve diet</t>
  </si>
  <si>
    <t>APM: Xena Collymore x.collymore@southampton.ac.uk and Teresa Jones (on behalf of Xena) teresa@southampton.ac.uk</t>
  </si>
  <si>
    <t>APM: Teresa Jones teresa@southampton.ac.uk</t>
  </si>
  <si>
    <t>11/3007/01</t>
  </si>
  <si>
    <t>Professor Gene Feder</t>
  </si>
  <si>
    <t>gene.feder@bristol.ac.uk</t>
  </si>
  <si>
    <t>IMPRoving Outcomes for children exposed to domestic ViolencE (IMPROVE): an evidence synthesis</t>
  </si>
  <si>
    <t>APM: Jade Revan jbr1m11@soton.ac.uk.  Plese see note to Prepress. Journal outputs. Note references start at No. 12.</t>
  </si>
  <si>
    <t>12/182/14</t>
  </si>
  <si>
    <t>Professor Karl Atkin</t>
  </si>
  <si>
    <t>karl.atkin@york.ac.uk</t>
  </si>
  <si>
    <t>Implications for public health research of models and theories of disability: a scoping study and evidence synthesis</t>
  </si>
  <si>
    <t>Final proof checked by PM</t>
  </si>
  <si>
    <t>Number of halftones</t>
  </si>
  <si>
    <t>April</t>
  </si>
  <si>
    <t xml:space="preserve">11/3010/02 </t>
  </si>
  <si>
    <t>Dr Lisa Szatkowski</t>
  </si>
  <si>
    <t>lisa.szatkowski@nottingham.ac.uk</t>
  </si>
  <si>
    <t>Development and evaluation of an intervention providing insight into the tobacco industry to prevent smoking uptake: a mixed-methods study</t>
  </si>
  <si>
    <t>APM :Alice Raby  ar5e10@soton.ac.uk  See notes to Prepress. Journal Outputs. New PES.</t>
  </si>
  <si>
    <t xml:space="preserve">12/3070/02 </t>
  </si>
  <si>
    <t>Professer Alastair H Leyland</t>
  </si>
  <si>
    <t>alastair.leyland@glasgow.ac.uk</t>
  </si>
  <si>
    <t>Evaluation of Health in Pregnancy Grants in Scotland: natural experiment using routine data</t>
  </si>
  <si>
    <t>LT</t>
  </si>
  <si>
    <t>JS</t>
  </si>
  <si>
    <t>Word count (whole report)</t>
  </si>
  <si>
    <t>Word count (appendices only)</t>
  </si>
  <si>
    <t>XML checker</t>
  </si>
  <si>
    <t>JW</t>
  </si>
  <si>
    <t>KC</t>
  </si>
  <si>
    <t>12/3070/04</t>
  </si>
  <si>
    <t>Professor Frances Gardner</t>
  </si>
  <si>
    <t>frances.gardner@spi.ox.ac.uk</t>
  </si>
  <si>
    <t>Could scale-up of parenting programmes improve child disruptive behaviour and reduce social inequalities? Using individual participant data (IPD) meta-analysis to establish for whom programmes are effective and cost-effective</t>
  </si>
  <si>
    <t>APM: Robyn Mugridge. rgm1n14@soton.ac.uk. Please see notes to Prepress</t>
  </si>
  <si>
    <t>12/153/26</t>
  </si>
  <si>
    <t>Primary Research Project</t>
  </si>
  <si>
    <t>Professor Maria Lohan</t>
  </si>
  <si>
    <t>m.lohan@qub.ac.uk</t>
  </si>
  <si>
    <t>Increasing boys' and girls' intention to avoid teenage pregnancy: a cluster randomised control feasibility trial of an interactive video drama based intervention in post-primary schools in Northern Ireland</t>
  </si>
  <si>
    <t>APM: Martin Dixon M.Dixon@soton.ac.uk. Please see notes to Prepress. Journal outputs</t>
  </si>
  <si>
    <t>10/3002/09</t>
  </si>
  <si>
    <t>Professor Harry Sumnall</t>
  </si>
  <si>
    <t>h.sumnall@ljmu@ac.uk</t>
  </si>
  <si>
    <t>Steps towards alcohol misuse prevention programme (STAMPP): a school and community based cluster randomised controlled trial</t>
  </si>
  <si>
    <t>09/3009/02</t>
  </si>
  <si>
    <t>Randomised controlled trial, economic and process evaluation of domiciliary welfare rights advice for socio-economically disadvantaged older people, recruited via primary health care (the Do-Well Study)</t>
  </si>
  <si>
    <t>martin.white@mrc-epid.cam.ac.uk</t>
  </si>
  <si>
    <t>Professor Martin White</t>
  </si>
  <si>
    <t>SI</t>
  </si>
  <si>
    <t>11/3005/07</t>
  </si>
  <si>
    <t>david.ogilvie@mrc-epid.cam.ac.uk</t>
  </si>
  <si>
    <t>Health impacts of the M74 urban motorway extension: a mixed-method natural experimental study</t>
  </si>
  <si>
    <t>APM: Teresa Jones teresa@southampton.ac.uk. Please see notes to Prepress</t>
  </si>
  <si>
    <t>12/3070/13</t>
  </si>
  <si>
    <t>Dr Lucy Platt</t>
  </si>
  <si>
    <t>lucy.platt@lshtm.ac.uk</t>
  </si>
  <si>
    <t>Assessing the impact and cost-effectiveness of needle/syringe provision and opiate substitution therapy on hepatitis C transmission among people who inject drugs in the United Kingdom: analysis of pooled datasets and economic modelling</t>
  </si>
  <si>
    <t>11/3002/02</t>
  </si>
  <si>
    <t>Professor Jacqueline Barnes</t>
  </si>
  <si>
    <t>jacqueline.barnes@bbk.ac.uk</t>
  </si>
  <si>
    <t>Results of the FIRST STEPS study: a randomised controlled trial and economic evaluation of the Group Family Nurse Partnership (gFNP) programme compared to routine care in improving outcomes for high-risk mothers and their children and preventing abuse</t>
  </si>
  <si>
    <t>378(+2)</t>
  </si>
  <si>
    <t>5(+1)</t>
  </si>
  <si>
    <t>Report been on hold during production (yes/no)</t>
  </si>
  <si>
    <t>MS</t>
  </si>
  <si>
    <t>Number of boxes in the text</t>
  </si>
  <si>
    <t>Total number of boxes</t>
  </si>
  <si>
    <t>10/3010/01</t>
  </si>
  <si>
    <t>Associate Professor Katrina Wyatt</t>
  </si>
  <si>
    <t>k.m.wyatt@exeter.ac.uk</t>
  </si>
  <si>
    <t>Cluster randomised controlled trial, economic and process evaluation to determine the effectiveness and cost effectiveness of a novel intervention (Healthy Lifestyles Programme, HeLP) to prevent obesity in school children</t>
  </si>
  <si>
    <t>APM: Jade Revan  jade.revan@nihr.ac.uk  Please see notes to Prepress. Journal Outputs</t>
  </si>
  <si>
    <t>14/153/02</t>
  </si>
  <si>
    <t>Professor Jim McCambridge</t>
  </si>
  <si>
    <t>jim.mccambridge@york.ac.uk</t>
  </si>
  <si>
    <t>APM: Hannah Hawker@nihr.ac.uk. Please see notes to Prepress</t>
  </si>
  <si>
    <t>Number of simple figures in main text</t>
  </si>
  <si>
    <t>Number of simple figures in appendices</t>
  </si>
  <si>
    <t>Number of medium figures in main text</t>
  </si>
  <si>
    <t>Number of medium figures in appendices</t>
  </si>
  <si>
    <t>Number of complex figures in main text</t>
  </si>
  <si>
    <t>Number of complex figures in appendices</t>
  </si>
  <si>
    <t>Supplementary material supplied</t>
  </si>
  <si>
    <t>Number of supplementary files supplied</t>
  </si>
  <si>
    <t>NC</t>
  </si>
  <si>
    <t>13/42/02</t>
  </si>
  <si>
    <t>Dr Adam Fletcher</t>
  </si>
  <si>
    <t>fletcherA@cf.ac.uk</t>
  </si>
  <si>
    <t>Pilot trial and process evaluation of a multi-level smoking prevention intervention in further education settings</t>
  </si>
  <si>
    <t xml:space="preserve">APM: Teresa Jones teresa@southampton.ac.uk. Please see notes to Prepress. Journal outputs </t>
  </si>
  <si>
    <t>13/99/32</t>
  </si>
  <si>
    <t>Dr Cindy Gray</t>
  </si>
  <si>
    <t>cindy.gray@glasgow.ac.uk</t>
  </si>
  <si>
    <t>Long term weight loss following a randomised controlled trial of a weight management programme for men delivered through professional football clubs: the Football Fans in Training follow up</t>
  </si>
  <si>
    <t>11/3050/08</t>
  </si>
  <si>
    <t>Dr Helen Elsey</t>
  </si>
  <si>
    <t>h.elsey@leeds.ac.uk</t>
  </si>
  <si>
    <t>Understanding the Impacts of Care Farms on Health and Well-being: A Pilot study to inform the design of a follow-on study to assess the cost-effectiveness of care farms in improving health and wellbeing and reducing re-offending</t>
  </si>
  <si>
    <t>APM: Teresa Jones teresa@southampton.ac.uk. Original PM: Kirsty</t>
  </si>
  <si>
    <t>APM: Alice Raby - ar5e10@soton.ac.uk. Please see notes to Prepress. Journal Outputs. Original PM: Jen</t>
  </si>
  <si>
    <t>11/3020/05</t>
  </si>
  <si>
    <t>Wouter Poortinga</t>
  </si>
  <si>
    <t>PoortingaW@cardiff.ac.uk</t>
  </si>
  <si>
    <t>The health impacts of energy performance investments in low-income areas: a mixed-methods approach</t>
  </si>
  <si>
    <t>The Novel Psychoactive Substances in the UK Project: empirical and conceptual review work to produce research recommendations</t>
  </si>
  <si>
    <t>LA</t>
  </si>
  <si>
    <t>10/3006/02</t>
  </si>
  <si>
    <t>Professor Paul Connolly</t>
  </si>
  <si>
    <t>paul.connolly@qub.ac.uk</t>
  </si>
  <si>
    <t>A cluster randomised controlled trial evaluation and cost-effectiveness analysis of the Roots of Empathy schools-based programme for improving social and emotional wellbeing outcomes among 8-9 year olds in Nothern Ireland</t>
  </si>
  <si>
    <t>APM: Jade Revan  jade.revan@nihr.ac.uk  Please see notes to Prepress</t>
  </si>
  <si>
    <t>09/3006/02</t>
  </si>
  <si>
    <t>Dr Sarah Rodgers</t>
  </si>
  <si>
    <t>s.e.rodgers@swansea.ac.uk</t>
  </si>
  <si>
    <t>Health impact, and economic value, of meeting housing quality standards: a retrospective, longitudinal data linkage study</t>
  </si>
  <si>
    <t>APM: Hannah Hawker hannah.hawker@nihr.ac.uk. Please see notes to Prepress. Journal outputs</t>
  </si>
  <si>
    <t>11/3050/30</t>
  </si>
  <si>
    <t>Professor Iain K Crombie</t>
  </si>
  <si>
    <t>Texting to Reduce Alcohol Misuse (TRAM): a multi-centre randomised controlled trial of a text message intervention to reduce binge drinking among disadvantaged men</t>
  </si>
  <si>
    <t>APM: Martin Dixon martin.dixon@nihr.ac.uk Journal outputs</t>
  </si>
  <si>
    <t>12/3060/03</t>
  </si>
  <si>
    <t>Claire J</t>
  </si>
  <si>
    <t>Dr James White</t>
  </si>
  <si>
    <t>whitej11@cf.ac.uk</t>
  </si>
  <si>
    <t>Adapting the ASSIST model of informal peer-led intervention delivery to Talk to FRANK drug programme in UK secondary schools (ASSIST+FRANK): intervention development, refinement and a pilot cluster randomised controlled trial</t>
  </si>
  <si>
    <t>APM: Teresa Jones teresa.jones2@nihr.ac.uk. Please see notes to Prepress. Journal outputs</t>
  </si>
  <si>
    <t>09/3005/09</t>
  </si>
  <si>
    <t>Natalie</t>
  </si>
  <si>
    <t>Steven Cummins</t>
  </si>
  <si>
    <t>steven.cummins@ishtm.ac.uk</t>
  </si>
  <si>
    <t>Evaluating the impact of Olympic-related urban regeneration on physical activity and psychological health and wellbeing in adolescents and their parents: The ORiEL Study</t>
  </si>
  <si>
    <t>11/3005/13</t>
  </si>
  <si>
    <t>Professor Martin Williams</t>
  </si>
  <si>
    <t>martin.williams@kcl.ac.uk</t>
  </si>
  <si>
    <t>Public health air pollution impacts of pathway options to meet the 2050 UK climate change act target - a modelling study</t>
  </si>
  <si>
    <t>12/3090/05</t>
  </si>
  <si>
    <t>Dr Cassandra Kenning</t>
  </si>
  <si>
    <t>cassandra.kenning@manchester.ac.uk</t>
  </si>
  <si>
    <t>Collaborative case management to aid return to work after long-term sickness absence: a pilot randomised controlled trial</t>
  </si>
  <si>
    <t>12/181/07</t>
  </si>
  <si>
    <t>Professor Nicola Adams</t>
  </si>
  <si>
    <t>nicola.adams@northumbria.ac.uk</t>
  </si>
  <si>
    <t>Visually Impaired Older people's Exercise programme for falls prevevTion: a feasibility study (Violet)</t>
  </si>
  <si>
    <t>RS</t>
  </si>
  <si>
    <t>VW</t>
  </si>
  <si>
    <t>13/90/30</t>
  </si>
  <si>
    <t>Deirdre Harrington</t>
  </si>
  <si>
    <t>dh204@le.ac.uk</t>
  </si>
  <si>
    <t>Girls Active: a cluster randomised controlled trial, cost-effectiveness analysis and process evaluation of a school-based intervention to increase physical activity levels among 11- to 14-year-old girls</t>
  </si>
  <si>
    <t>7 (+2)</t>
  </si>
  <si>
    <t>11/3005/31</t>
  </si>
  <si>
    <t>Professor Paul Wilkinson</t>
  </si>
  <si>
    <t>paul.wilkinson@lshtm.ac.uk</t>
  </si>
  <si>
    <t>The impact of home energy efficiency interventions and winter fuel payments on winter- and cold-related mortality and morbidity in England</t>
  </si>
  <si>
    <t>12/179/09</t>
  </si>
  <si>
    <t>Dr Amanda Daley</t>
  </si>
  <si>
    <t>a.daley@bham.ac.uk</t>
  </si>
  <si>
    <t>The effectiveness of a brief behavioural intervention to promote regular self-weighing to prevent weight regain after weight loss: randomised controlled trial</t>
  </si>
  <si>
    <t>CF</t>
  </si>
  <si>
    <t>10/3006/01</t>
  </si>
  <si>
    <t>Professor Neil Humphrey</t>
  </si>
  <si>
    <t>neil.humphrey@manchester.ac.uk</t>
  </si>
  <si>
    <t>Evaluating the efficacy of the Promoting Alternative Thinking Strategies (PATHS) curriculum in promoting social and emotional wellbeing among children in primary school: a cluster randomised controlled trial, process evaluation, and economic analysis</t>
  </si>
  <si>
    <t>APM: Jade Revan  jade.revan@nihr.ac.uk  Please see notes to Prepress. Original PM: Ross</t>
  </si>
  <si>
    <t>On hold</t>
  </si>
  <si>
    <t>Februay</t>
  </si>
  <si>
    <t>APM: Robyn Mugridge (robyn.mugridge@nihr.ac.uk). See notes to Prepress. Journal outputs. Original PM: Sehrish</t>
  </si>
  <si>
    <t>APM: Hannah Hawker hannah.hawker@nihr.ac.uk. Please see notes to Prepress. Please check Article accepted date and title. Journal outputs? Original PM: Sehrish</t>
  </si>
  <si>
    <t>6(+2)</t>
  </si>
  <si>
    <t>13/43/55</t>
  </si>
  <si>
    <t>Claire F</t>
  </si>
  <si>
    <t>Michael Daly</t>
  </si>
  <si>
    <t>michael.daly@stir.ac.uk</t>
  </si>
  <si>
    <t>The Winter Fuel Payment, household temperature and health: a regression discontinuity design study</t>
  </si>
  <si>
    <t>APM:Ricky Piper ricky.piper@nihr.ac.uk. Please see Notes to Prepress. Original PM: Kat</t>
  </si>
  <si>
    <t>APM: Teresa Jones teresa.jones2@nihr.ac.uk. Please see notes to Prepress.High sensitivity. Original PM: Kat</t>
  </si>
  <si>
    <t>Jen</t>
  </si>
  <si>
    <t>APM: Hannah Hawker hannah.hawker@nihr.ac.uk. Please check references - Ref 1 and 2 not cited - article resupplied 26-Oct-17. Journal outputs. High sensitivity. Original PM Deb.</t>
  </si>
  <si>
    <t>APM: Robyn Mugridge (robyn.mugridge@nihr.ac.uk). See notes to Prepress. Journal outputs. Original PM: Kat</t>
  </si>
  <si>
    <t>APM:Ricky Piper ricky.piper@nihr.ac.uk. Please see Notes to Prepress. Journal Outputs. Original PM: Claire J</t>
  </si>
  <si>
    <t>13/90/16</t>
  </si>
  <si>
    <t>Dr Simon J Sebire</t>
  </si>
  <si>
    <t>simon.sebire@bristol.ac.uk</t>
  </si>
  <si>
    <t>Development and feasibility cluster randomised controlled trial of a Peer-Led physical Activity iNtervention for Adolescent girls (PLAN-A)</t>
  </si>
  <si>
    <t>CG</t>
  </si>
  <si>
    <t>PD</t>
  </si>
  <si>
    <t>APM: Teresa Jones teresa.jones2@nihr.ac.uk. Please see notes to Prepress. Journal outputs. Original PM: (1) Sehrish, (2) Kat, (3) Jacqui</t>
  </si>
  <si>
    <t>RO</t>
  </si>
  <si>
    <t>13/163/17</t>
  </si>
  <si>
    <t>Linda Bauld</t>
  </si>
  <si>
    <t>linda.bauld@stir.ac.uk</t>
  </si>
  <si>
    <t>Mass Media for Public Health Messages: Reviews of the Evidence</t>
  </si>
  <si>
    <t>10/3005/18</t>
  </si>
  <si>
    <t>Professor Catharine Ward Thompson</t>
  </si>
  <si>
    <t>c.ward-thompson@ed.ac.uk</t>
  </si>
  <si>
    <t>Health impacts of the WIAT programme to improve local woodlands for deprived urban communities: a quasi-experimental study</t>
  </si>
  <si>
    <t>APM: Charlie Morby-Raybould charlotte.morby-raybould@nihr.ac.uk See notes to Prepress. Journal Outputs</t>
  </si>
  <si>
    <t>RW</t>
  </si>
  <si>
    <t>Stage</t>
  </si>
  <si>
    <r>
      <t xml:space="preserve">Scheduled </t>
    </r>
    <r>
      <rPr>
        <b/>
        <sz val="9"/>
        <color rgb="FFFFFF99"/>
        <rFont val="Verdana"/>
        <family val="2"/>
      </rPr>
      <t>finalised production date</t>
    </r>
    <r>
      <rPr>
        <b/>
        <sz val="9"/>
        <color indexed="43"/>
        <rFont val="Verdana"/>
        <family val="2"/>
      </rPr>
      <t xml:space="preserve"> </t>
    </r>
  </si>
  <si>
    <t>Estimated cost (£) of simple figures</t>
  </si>
  <si>
    <t>Estimated cost (£) of medium figures</t>
  </si>
  <si>
    <t>Estimated cost (£) of complex figures</t>
  </si>
  <si>
    <t>Additional corrections required?</t>
  </si>
  <si>
    <t>Additional corrections [£0/Price (£1.75 per page)]</t>
  </si>
  <si>
    <t>Estimated total production cost (£)</t>
  </si>
  <si>
    <t>Production complete</t>
  </si>
  <si>
    <t>13/117/02</t>
  </si>
  <si>
    <t>Professor Dorothy Newbury-Birch</t>
  </si>
  <si>
    <t>d.newbury-birch@tees.ac.uk</t>
  </si>
  <si>
    <t>A multicentre RCT of screening and brief alcohol intervention in young people aged 14-15 in secondary schools: SIPS JR-HIGH RCT</t>
  </si>
  <si>
    <t>APM: Teresa Jones teresa.jones2@nihr.ac.uk. Journal Outputs. High sensitivity</t>
  </si>
  <si>
    <t>14/52/15</t>
  </si>
  <si>
    <t>chris.bonell@lshtm.ac.uk</t>
  </si>
  <si>
    <t>Interventions integrating health and academic education in schools to prevent substance misuse and violence: systematic review and evidence synthesis</t>
  </si>
  <si>
    <t>10/3006/07</t>
  </si>
  <si>
    <t>13/117/01</t>
  </si>
  <si>
    <t>12/153/39</t>
  </si>
  <si>
    <t>Tamsin Ford</t>
  </si>
  <si>
    <t>t.j.ford@exeter.ac.uk</t>
  </si>
  <si>
    <t>The effectiveness and cost-effectiveness of the Incredible Years®️Teacher Classroom Management programme in primary school children: results of the STARS cluster randomised controlled trial with parallel economic and process evaluations</t>
  </si>
  <si>
    <t>Suzanne Audrey</t>
  </si>
  <si>
    <t>Evaluation of a workplace-based intervention to increase walking during the daily commute: Travel to Work randomised controlled trial</t>
  </si>
  <si>
    <t>Ruth Kipping</t>
  </si>
  <si>
    <t>ruth.kipping@bristol.ac.uk</t>
  </si>
  <si>
    <t>Physical activity, oral health and nutrition environmental nursery and web-based home intervention for 2-4 year olds: NAP SACC UK feasibility cluster RCT</t>
  </si>
  <si>
    <t xml:space="preserve">APM: Charlie Morby-Raybould charlotte.morby-raybould@nihr.ac.uk </t>
  </si>
  <si>
    <t>DOAJ file sent</t>
  </si>
  <si>
    <t>17/48/02</t>
  </si>
  <si>
    <t>Rob Riemsma</t>
  </si>
  <si>
    <t>Miriam Brazzelli</t>
  </si>
  <si>
    <t>m.brazzelli@abdn.ac.uk</t>
  </si>
  <si>
    <t>Child food insecurity in the UK: evidence on its extent, nature and effects and what can be done to address it. A rapid review</t>
  </si>
  <si>
    <t>APM: Vicky Kimber: victoria.kimber@nihr.ac.uk  Fasttrack. Please check corresponding author. Originally booked in as HTA 748</t>
  </si>
  <si>
    <t>EN</t>
  </si>
  <si>
    <t>12/211/82</t>
  </si>
  <si>
    <t>Nathaniel</t>
  </si>
  <si>
    <t>Dr Ruth Hunter</t>
  </si>
  <si>
    <t>ruth.hunter@qub.ac.uk</t>
  </si>
  <si>
    <t>Do loyalty card schemes encourage physical activity? A cluster RCT</t>
  </si>
  <si>
    <t>14/153/01</t>
  </si>
  <si>
    <t>Dr Kathryn Higgins</t>
  </si>
  <si>
    <t>k.m.higgins@qub.ac.uk</t>
  </si>
  <si>
    <t>Variations and determinants of novel psychoactive substance use: a mixed methods study to identify the implications for policy and practice</t>
  </si>
  <si>
    <t>12/133/04</t>
  </si>
  <si>
    <t>Mark A Tully</t>
  </si>
  <si>
    <t>m.tully@qub.ac.uk</t>
  </si>
  <si>
    <t>Peer-led walking programme to increase physical activity in inactive older adults: 'Walk with me' pilot RCT</t>
  </si>
  <si>
    <t>APM: Charlie Morby-Raybould charlotte.morby-raybould@nihr.ac.uk Supplementary material</t>
  </si>
  <si>
    <r>
      <t xml:space="preserve">APM: Hannah Hawker </t>
    </r>
    <r>
      <rPr>
        <sz val="9"/>
        <rFont val="Minion Pro Bold Cond"/>
      </rPr>
      <t>‐</t>
    </r>
    <r>
      <rPr>
        <sz val="9"/>
        <rFont val="Verdana"/>
        <family val="2"/>
      </rPr>
      <t xml:space="preserve"> hannah.hawker@nihr.ac.uk. Please see notes to Prepress. Journal outputs.</t>
    </r>
  </si>
  <si>
    <t>SS</t>
  </si>
  <si>
    <t>File sent for styling</t>
  </si>
  <si>
    <t>Styled file received</t>
  </si>
  <si>
    <t>Styler</t>
  </si>
  <si>
    <t>12/153/60</t>
  </si>
  <si>
    <t>Professor Chris Bonell and Professor Russell Viner</t>
  </si>
  <si>
    <t>Initiating change locally in bullying and aggression through the school environment: the INCLUSIVE cluster RCT</t>
  </si>
  <si>
    <t xml:space="preserve">APM: Charlie Morby-Raybould charlotte.morby-raybould@nihr.ac.uk  Journal Outputs Supplementary Material. References in Scientific summary. </t>
  </si>
  <si>
    <t>Word count (main text)</t>
  </si>
  <si>
    <t>r.viner@ucl.ac.uk; chris.bonell@lshtm.ac.uk</t>
  </si>
  <si>
    <t xml:space="preserve">January </t>
  </si>
  <si>
    <t>APM: Sue Jeffery sue.jeffery@nihr.ac.uk. See notes to Prepress. Journal outputs. Original PM: Rachel</t>
  </si>
  <si>
    <t>NK</t>
  </si>
  <si>
    <t>APM: Hannah Hawker hannah.hawker@nihr.ac.uk. Please see notes to Prepress. Original PM: Jen</t>
  </si>
  <si>
    <t>APM: Martin Dixon martin.dixon@nihr.ac.uk Journal outputs. High sensitivity. Original PM: Claire J then Jen</t>
  </si>
  <si>
    <t>Word counts</t>
  </si>
  <si>
    <t>Page counts</t>
  </si>
  <si>
    <t>Actual number of main text pages (Chapter 1 to end of  Acknowledgements)</t>
  </si>
  <si>
    <t>Estimated number of typeset pages (whole report)</t>
  </si>
  <si>
    <t>Actual number of typeset pages (whole report) [text + cover (4 pp.)]</t>
  </si>
  <si>
    <t>14/186/58</t>
  </si>
  <si>
    <t>Jim Lewsey</t>
  </si>
  <si>
    <t>jim.lewsey@glasgow.ac.uk</t>
  </si>
  <si>
    <t>Evaluation of legislation to reduce the drink drive limit in Scotland: a natural experiment</t>
  </si>
  <si>
    <t>Professor Sharon Simpson</t>
  </si>
  <si>
    <t>Sharon.Simpson@glasgow.ac.uk</t>
  </si>
  <si>
    <t>SJ</t>
  </si>
  <si>
    <t>14/54/19</t>
  </si>
  <si>
    <t>Ross</t>
  </si>
  <si>
    <t>Lynne Callaghan</t>
  </si>
  <si>
    <t>lynne.callaghan@plymouth.ac.uk</t>
  </si>
  <si>
    <t>Improving health, under community supervision, with the support of a Health Trainer: developing and evaluating a pilot randomised controlled trial</t>
  </si>
  <si>
    <t>APM: Katie Hewitt Katie.hewitt@nihr.ac.uk Please see notes to Prepress</t>
  </si>
  <si>
    <t>12/180/20</t>
  </si>
  <si>
    <t>15/55/09</t>
  </si>
  <si>
    <t>russ.jago@bristol.ac.uk</t>
  </si>
  <si>
    <t>Action 3:30R: a cluster randomised feasibility study of a revised teaching assistant-led extracurricular physical activity intervention for 8-10 year olds</t>
  </si>
  <si>
    <t>APM: Teresa Jones teresa.jones2@nihr.ac.uk. Please see notes to Prepress. Journal Outputs</t>
  </si>
  <si>
    <t>Number of copy-editing queries raised</t>
  </si>
  <si>
    <t>Abstract to PubMed</t>
    <phoneticPr fontId="2" type="noConversion"/>
  </si>
  <si>
    <t>PubMed publication date</t>
    <phoneticPr fontId="2" type="noConversion"/>
  </si>
  <si>
    <t>LH</t>
  </si>
  <si>
    <t>Please see notes to Prepress</t>
  </si>
  <si>
    <t>15/53/04</t>
  </si>
  <si>
    <t>Kate Jolly</t>
  </si>
  <si>
    <t>c.b.jolly@bham.ac.uk</t>
  </si>
  <si>
    <t>Assets-based infant feeding help Before and After birth: a randomised controlled feasibility trial for improving breastfeeding initiation and continuation</t>
  </si>
  <si>
    <t>14/185/13</t>
  </si>
  <si>
    <t>Fast track (yes/no)?</t>
  </si>
  <si>
    <t>Number of tables in the appendices</t>
  </si>
  <si>
    <t>Number of boxes in the appendices</t>
  </si>
  <si>
    <t>12/211/69</t>
  </si>
  <si>
    <t>Christopher Owen</t>
  </si>
  <si>
    <t>cowen@sgul.ac.uk</t>
  </si>
  <si>
    <t>Does active design increase walking and cycling? Evaluation of a natural experiment examining whether moving into housing in East Village increases family levels of physical activity, particularly walking and cycling</t>
  </si>
  <si>
    <t>NA</t>
  </si>
  <si>
    <t>APM: Alice Raby alice.raby@nihr.ac.uk. Medium sensitivity. Supplementary material. No accepted date. Original PM: Rachel. Original PM: Nathaniel</t>
  </si>
  <si>
    <t>APM: Teresa Jones teresa.jones2@nihr.ac.uk. Journal Outputs. Original PM: Nathaniel</t>
  </si>
  <si>
    <t>APM: Anne Robertson anne.robertson@nihr.ac.uk Please see notes to Prepress. Journal Outputs. Supplementary material. No Accepted date. Original PM: Nathaniel</t>
  </si>
  <si>
    <t>APM: Victoria Kimber victoria.kimber@nihr.ac.uk. Please see notes to Prepress. Journal Outputs. Original PM: Ciara. Medium Sensitivity</t>
  </si>
  <si>
    <t>APM: Jade Revan jade.revan@nihr.ac.uk  Please see notes to Prepress. Journal Outputs. Original PM: Jen. Original PM: Nathaniel. High Sensitivity</t>
  </si>
  <si>
    <t>APM: Sue Jeffery sue.jeffery@nihr.ac.uk  High Sensitivity</t>
  </si>
  <si>
    <t>APM:Martin Dixon martin.dixon@nihr.ac.uk Please see notes to Prepress. Medium sensitivity</t>
  </si>
  <si>
    <t>13/43/58</t>
  </si>
  <si>
    <t>Ann McNeill</t>
  </si>
  <si>
    <t>ann.mcneill@kcl.ac.uk</t>
  </si>
  <si>
    <t>The impact of tobacco tax increases and industry pricing on smoking behaviours and inequalities: mixed methods analyses and evidence synthesis</t>
  </si>
  <si>
    <t>APM: Charlie Morby-Raybould charlotte.morby-raybould@nihr.ac.uk  Journal Outputs Supplementary Material.On hold. High sensitivity</t>
  </si>
  <si>
    <t>14/231/20</t>
  </si>
  <si>
    <t>Dr Stacey Clemes</t>
  </si>
  <si>
    <t>s.a.clemes@lboro.ac.uk</t>
  </si>
  <si>
    <t>Stand Out in Class - restructuring the classroom environment to reduce sedentary behavour - a pilot cluster randomised controlled trial</t>
  </si>
  <si>
    <t>NK/KS/EN</t>
  </si>
  <si>
    <t>BL</t>
  </si>
  <si>
    <t>14/67/14</t>
  </si>
  <si>
    <t>Debra Bick</t>
  </si>
  <si>
    <t>debra.bick@kcl.ac.uk</t>
  </si>
  <si>
    <t>Lifestyle information and access to a commercial weight management group to promote maternal postnatal weight management and positive lifestyle behaviour: the SWAN feasibility RCT</t>
  </si>
  <si>
    <t>APM: Charlie Morby-Raybould charlotte.morby-raybould@nihr.ac.uk  Supplementary Material.On hold. Low sensitivity</t>
  </si>
  <si>
    <t>14/67/20</t>
  </si>
  <si>
    <t>Dr Michelle McKinley</t>
  </si>
  <si>
    <t>m.mckinley@qub.ac.uk</t>
  </si>
  <si>
    <t>APM: Teresa Jones teresa.jones2@nihr.ac.uk. Please see notes to Prepress</t>
  </si>
  <si>
    <t>14/185/09</t>
  </si>
  <si>
    <t>Sharon</t>
  </si>
  <si>
    <t>Stephen Dombrowski</t>
  </si>
  <si>
    <t>stephan.dombrowski@unb.ca</t>
  </si>
  <si>
    <t>Feasibility randomised controlled trial of SMS (short message system) and incentive interventions for weight loss in men with obesity</t>
  </si>
  <si>
    <t>APM: Teresa Jones teresa.jones2@nihr.ac.uk. Permissions outstanding</t>
  </si>
  <si>
    <t>10/3000/07</t>
  </si>
  <si>
    <t>Sally Haw</t>
  </si>
  <si>
    <t>s.j.haw@stir.ac.uk</t>
  </si>
  <si>
    <t>Determining the Impact of Smoking Point of Sale Legislation Among Youth Study: a longitudinal study with a before and after design</t>
  </si>
  <si>
    <t>APM: Danielle Stewart danielle.stewart@nihr.ac.uk. Please see notes to Prepress</t>
  </si>
  <si>
    <t>14/183/08</t>
  </si>
  <si>
    <t>Eileen Kaner</t>
  </si>
  <si>
    <t>eileen.kaner@newcastle.ac.uk</t>
  </si>
  <si>
    <t>APM: Katie Hewitt Katie.hewitt@nihr.ac.uk Journal outputs. Supplementary material.</t>
  </si>
  <si>
    <t>Total number of medium  line  figures</t>
  </si>
  <si>
    <t>Total number of simple  line  figures</t>
  </si>
  <si>
    <t>15/03/09</t>
  </si>
  <si>
    <t>Chris Bonell</t>
  </si>
  <si>
    <t>ARM: Zara Ryan zara.ryan@nihr.ac.uk  Please see notes to Prepress. Journal outputs. Supplementary High Sensitivity. On hold.</t>
  </si>
  <si>
    <t>34(+7)</t>
  </si>
  <si>
    <t>1(+1)</t>
  </si>
  <si>
    <t>15/63/01</t>
  </si>
  <si>
    <t>John Holmes</t>
  </si>
  <si>
    <t>john.holmes@sheffield.ac.uk</t>
  </si>
  <si>
    <t>Evaluating the promotion of revised UK alcohol drinking guidelines: A time series analysis using repeat cross-sectional survey data</t>
  </si>
  <si>
    <t>14/182/14</t>
  </si>
  <si>
    <t>Kirstin Mitchell</t>
  </si>
  <si>
    <t>kirstin.mitchell@glasgow.ac.uk</t>
  </si>
  <si>
    <t>STI prevention and sexual health in secondary schools: an exploratory study of peer-led intervention (STASH)</t>
  </si>
  <si>
    <t>ARM: Alice Ruby alice.ruby@nihr.ac.uk. Please see notes to Prepress.</t>
  </si>
  <si>
    <t>APM: Alice Raby alice.raby@nihr.ac.uk. Original PM: Claire F</t>
  </si>
  <si>
    <t>APM: Charlie Morby-Raybould charlotte.morby-raybould@nihr.ac.uk Journal Outputs. Original PM: Claire F.</t>
  </si>
  <si>
    <t>A school intervention for 13- to 15-year-olds to prevent dating and relationship violence: the Project Respect pilot cluster RCT</t>
  </si>
  <si>
    <t>A weight management programme for fathers of children aged 4–11 years: cultural adaptation and the Healthy Dads, Healthy Kids UK feasibility RCT</t>
  </si>
  <si>
    <t>APM: Victoria Kimber victoria.kimber@nihr.ac.uk. Please see notes to Prepress. Journal Outputs. Original PM: Claire F.</t>
  </si>
  <si>
    <t>An app, web and social support based weight loss intervention for adults with obesity: the HelpMeDoIt! feasibility RCT</t>
  </si>
  <si>
    <t>Text messaging to help women with overweight or obesity lose weight after childbirth: the intervention adaptation and SMS feasibility RCT</t>
  </si>
  <si>
    <t>Sarah Salway</t>
  </si>
  <si>
    <r>
      <t> </t>
    </r>
    <r>
      <rPr>
        <sz val="11"/>
        <rFont val="Calibri"/>
        <family val="2"/>
      </rPr>
      <t>s.salway@sheffield.ac.uk</t>
    </r>
  </si>
  <si>
    <t>16/08/44</t>
  </si>
  <si>
    <t>Primary Research Project; Evidence Synthesis-Rapid Review</t>
  </si>
  <si>
    <t>15/05/28</t>
  </si>
  <si>
    <t>Sarah Cockayne</t>
  </si>
  <si>
    <t>sarah.cockayne@york.ac.uk</t>
  </si>
  <si>
    <t>Does slip-resistant footwear reduce slips among healthcare workers? A randomised controlled trial.</t>
  </si>
  <si>
    <t>ARM: Katie Hewitt katie.hewitt@nihr.ac.uk. Journal outputs. Supplementary material. Please see emails and notes to Prepress.</t>
  </si>
  <si>
    <t>11/3002/11</t>
  </si>
  <si>
    <t>Professor Michael Robling</t>
  </si>
  <si>
    <t>RoblingMR@cardiff.ac.uk</t>
  </si>
  <si>
    <t>Effectiveness and cost-consequences of specialist home visiting in reducing maltreatment and improving child health and development: BB:2-6 routine data-linkage study</t>
  </si>
  <si>
    <t>ARM: Danielle Stewart danielle.stewart@nihr.ac.uk. Please see notes to Prepress. Original PM: Natalie.</t>
  </si>
  <si>
    <t>Prepress number</t>
    <phoneticPr fontId="2" type="noConversion"/>
  </si>
  <si>
    <t>Article number</t>
    <phoneticPr fontId="2" type="noConversion"/>
  </si>
  <si>
    <t>Project Manager</t>
    <phoneticPr fontId="2" type="noConversion"/>
  </si>
  <si>
    <t>Publication reference</t>
    <phoneticPr fontId="2" type="noConversion"/>
  </si>
  <si>
    <t>Cover month</t>
    <phoneticPr fontId="2" type="noConversion"/>
  </si>
  <si>
    <t>Article type</t>
    <phoneticPr fontId="2" type="noConversion"/>
  </si>
  <si>
    <t>Received into production</t>
    <phoneticPr fontId="2" type="noConversion"/>
  </si>
  <si>
    <t>Journal outputs</t>
    <phoneticPr fontId="2" type="noConversion"/>
  </si>
  <si>
    <t>Editor</t>
    <phoneticPr fontId="2" type="noConversion"/>
  </si>
  <si>
    <t>Corresponding author</t>
    <phoneticPr fontId="2" type="noConversion"/>
  </si>
  <si>
    <t>E-mail address</t>
    <phoneticPr fontId="2" type="noConversion"/>
  </si>
  <si>
    <t>Article title</t>
    <phoneticPr fontId="2" type="noConversion"/>
  </si>
  <si>
    <t>Number of ms pages</t>
    <phoneticPr fontId="2" type="noConversion"/>
  </si>
  <si>
    <t>Number of tables in the text</t>
    <phoneticPr fontId="2" type="noConversion"/>
  </si>
  <si>
    <t xml:space="preserve">Total number of tables </t>
    <phoneticPr fontId="2" type="noConversion"/>
  </si>
  <si>
    <t>Equations</t>
    <phoneticPr fontId="2" type="noConversion"/>
  </si>
  <si>
    <t>First contact author e-mail sent</t>
    <phoneticPr fontId="2" type="noConversion"/>
  </si>
  <si>
    <t>Days to first author contact</t>
    <phoneticPr fontId="2" type="noConversion"/>
  </si>
  <si>
    <t>Article sent to copy-editor</t>
    <phoneticPr fontId="2" type="noConversion"/>
  </si>
  <si>
    <t>Article  from copy-editor</t>
    <phoneticPr fontId="2" type="noConversion"/>
  </si>
  <si>
    <t>Copy-editing duration (days)</t>
  </si>
  <si>
    <t>Copy-editor</t>
    <phoneticPr fontId="2" type="noConversion"/>
  </si>
  <si>
    <t>Estimated copy-editing cost based on estimated page count (£)</t>
  </si>
  <si>
    <t>Guideline copy-editing cost based on page count (£)</t>
  </si>
  <si>
    <t>Artwork sent to illustrator</t>
    <phoneticPr fontId="2" type="noConversion"/>
  </si>
  <si>
    <t>Artwork received from illustrator</t>
    <phoneticPr fontId="2" type="noConversion"/>
  </si>
  <si>
    <t>Illustrator</t>
    <phoneticPr fontId="2" type="noConversion"/>
  </si>
  <si>
    <t>Files sent for typesetting</t>
    <phoneticPr fontId="2" type="noConversion"/>
  </si>
  <si>
    <t>Proofs  from typesetter</t>
    <phoneticPr fontId="2" type="noConversion"/>
  </si>
  <si>
    <t>Typesetting duration (days)</t>
    <phoneticPr fontId="2" type="noConversion"/>
  </si>
  <si>
    <t>Typesetter</t>
    <phoneticPr fontId="2" type="noConversion"/>
  </si>
  <si>
    <t>Estimated typesetting cost based on estimated page count (£)</t>
  </si>
  <si>
    <t>Guideline typesetting cost based on page count (£)</t>
  </si>
  <si>
    <t xml:space="preserve">Proofs to author </t>
    <phoneticPr fontId="2" type="noConversion"/>
  </si>
  <si>
    <t>First proof corrections received</t>
    <phoneticPr fontId="2" type="noConversion"/>
  </si>
  <si>
    <t>Author proofreading (days)</t>
    <phoneticPr fontId="2" type="noConversion"/>
  </si>
  <si>
    <t>Proofs  to proofreader</t>
    <phoneticPr fontId="2" type="noConversion"/>
  </si>
  <si>
    <t>Proofs  from proofreader</t>
    <phoneticPr fontId="2" type="noConversion"/>
  </si>
  <si>
    <t>Total proofreading time (days)</t>
    <phoneticPr fontId="2" type="noConversion"/>
  </si>
  <si>
    <t>Proofreader</t>
    <phoneticPr fontId="2" type="noConversion"/>
  </si>
  <si>
    <t>Proof corrections collated</t>
    <phoneticPr fontId="2" type="noConversion"/>
  </si>
  <si>
    <t>Collated proofs  to typesetter</t>
    <phoneticPr fontId="2" type="noConversion"/>
  </si>
  <si>
    <t>Revised proofs  from typesetter</t>
    <phoneticPr fontId="2" type="noConversion"/>
  </si>
  <si>
    <t>Revised proofs  to author/editor</t>
    <phoneticPr fontId="2" type="noConversion"/>
  </si>
  <si>
    <t>Approval  from author</t>
    <phoneticPr fontId="2" type="noConversion"/>
  </si>
  <si>
    <t>Approval  from editor</t>
    <phoneticPr fontId="2" type="noConversion"/>
  </si>
  <si>
    <t>Final corrections  to typesetter</t>
    <phoneticPr fontId="2" type="noConversion"/>
  </si>
  <si>
    <t>Final proof checked by PM</t>
    <phoneticPr fontId="2" type="noConversion"/>
  </si>
  <si>
    <t>ED files to NIHR</t>
  </si>
  <si>
    <t>Specific notes</t>
    <phoneticPr fontId="2" type="noConversion"/>
  </si>
  <si>
    <r>
      <t>Guideline total production cost (£) (*</t>
    </r>
    <r>
      <rPr>
        <b/>
        <i/>
        <sz val="9"/>
        <color rgb="FFFF0000"/>
        <rFont val="Verdana"/>
        <family val="2"/>
      </rPr>
      <t>to be confirmed on issue to press via revenue spreadsheet</t>
    </r>
    <r>
      <rPr>
        <b/>
        <sz val="9"/>
        <color rgb="FFFF0000"/>
        <rFont val="Verdana"/>
        <family val="2"/>
      </rPr>
      <t>)</t>
    </r>
  </si>
  <si>
    <t>High sensitivity</t>
  </si>
  <si>
    <t>14/184/02</t>
  </si>
  <si>
    <t xml:space="preserve">Professor Christopher Bonell </t>
  </si>
  <si>
    <t>Optimisation, feasibility-testing and pilot randomised trial of Positive Choices: a school-based social-marketing intervention to promote sexual health, prevent unintended teenage pregnancies and address health inequalities in England</t>
  </si>
  <si>
    <t>ARM: Vicki Kimber victoria.kimber@nihr.ac.uk. Please see notes to Prepress. Supplementary material. Journal outputs.</t>
  </si>
  <si>
    <t>Prepress number</t>
  </si>
  <si>
    <t>Reducing loneliness among migrant and ethnic minority people: a participatory evidence synthesis</t>
  </si>
  <si>
    <t>15/129/19</t>
  </si>
  <si>
    <t>Beth</t>
  </si>
  <si>
    <t>Secondary Research Project</t>
  </si>
  <si>
    <t>Geoffrey Meads</t>
  </si>
  <si>
    <t>Professor Alan Brennan</t>
  </si>
  <si>
    <t>a.brennan@sheffield.ac.uk</t>
  </si>
  <si>
    <t>Potential effects of minimum unit pricing at local authority level on alcohol-attributed harms in north west England: a modelling study</t>
  </si>
  <si>
    <t>Behaviour change interventions to reduce risky substance use and improve mental health in children in care: the SOLID three-arm feasibility RCT</t>
  </si>
  <si>
    <t>13/164/06</t>
  </si>
  <si>
    <t>Judi Kidger</t>
  </si>
  <si>
    <t>judi.kidger@bristol.ac.uk</t>
  </si>
  <si>
    <t>ARM: Danielle Stewart danielle.stewart@nihr.ac.uk. Please see notes to Prepress. Supplementary material. Medium sensitivity.</t>
  </si>
  <si>
    <t>06:13</t>
  </si>
  <si>
    <t>14/186/11</t>
  </si>
  <si>
    <t>Liz Littlewood</t>
  </si>
  <si>
    <t>liz.littlewood@york.ac.uk</t>
  </si>
  <si>
    <t>15/183/26</t>
  </si>
  <si>
    <t>Katherine E Brown</t>
  </si>
  <si>
    <t>k.brown25@herts.ac.uk</t>
  </si>
  <si>
    <t>A Web-Based Behaviour Change Intervention with E-Referral System to Increase Attendance at NHS Stop Smoking Services (The MyWay Project): A Randomised Controlled Feasibility Trial of StopApp™</t>
  </si>
  <si>
    <t>ARM: Vicki Kimber victoria.kimber@nihr.ac.uk. Please see notes to Prepress. Supplementary material. Meduim sensitivity.</t>
  </si>
  <si>
    <t>MH</t>
  </si>
  <si>
    <t>ARM: Danielle Stewart danielle.stewart@nihr.ac.uk. High sensitivity</t>
  </si>
  <si>
    <t>13/90/18</t>
  </si>
  <si>
    <t>Matthias Beck</t>
  </si>
  <si>
    <t>Esther M.F. van Sluijs</t>
  </si>
  <si>
    <t>esther.vansluijs@mrcepid.cam.ac.uk</t>
  </si>
  <si>
    <t>A school-based intervention to increase physical activity in 13-14 year-old adolescents through increased peer support: GoActive, a clustered RCT</t>
  </si>
  <si>
    <t>ARM: Teresa Jones teresa.jones2@nihr.ac.uk. Low sensitivity. Journal outputs.</t>
  </si>
  <si>
    <t>1 (+1)</t>
  </si>
  <si>
    <t>15/49/08</t>
  </si>
  <si>
    <t>Siân</t>
  </si>
  <si>
    <t>Deborah Caldwell</t>
  </si>
  <si>
    <t> d.m.caldwell@bristol.ac.uk</t>
  </si>
  <si>
    <t>School-based interventions to prevent common mental disorders in children and young people: a systematic review, network meta-analysis and economic evaluation</t>
  </si>
  <si>
    <t>ARM: Danielle Stewart danielle.stewart@nihr.ac.uk. Please see notes to Prepress. Medium sensitivity. Journal outputs.</t>
  </si>
  <si>
    <t>15/126/11</t>
  </si>
  <si>
    <t>Professor Richard Hastings</t>
  </si>
  <si>
    <t>R.Hastings@warwick.ac.uk</t>
  </si>
  <si>
    <t>Early Positive Approaches to Support (EPAtS) for families of young children with intellectual disability: The E-PAtS Feasibility RCT</t>
  </si>
  <si>
    <t>15/01/19</t>
  </si>
  <si>
    <t>Esther van Sluijs</t>
  </si>
  <si>
    <t>Family-based physical activity promotion: findings from the Families Reporting Every Step to Health (FRESH) feasibility study and pilot RCT</t>
  </si>
  <si>
    <t>ARM: Zara Ryan zara.ryan@nihr.ac.uk. Journal outputs. Please see notes to prepress.</t>
  </si>
  <si>
    <t>17/44/29</t>
  </si>
  <si>
    <t>Dr Lynne Dawkins</t>
  </si>
  <si>
    <t>dawkinl3@lsbu.ac.uk</t>
  </si>
  <si>
    <t>Exploring the uptake and use of electronic cigarettes provided to smokers accessing homeless centres: a four-centre cluster feasibility trial</t>
  </si>
  <si>
    <t>ARM: Danielle Stewart danielle.stewart@nihr.ac.uk. Please see notes to Prepress. High sensitivity. Stand alone material.</t>
  </si>
  <si>
    <t>ARM: Teresa Jones teresa.jones2@nihr.ac.uk. Please see notes to Prepress. Supplementary material. For REF2021.High sensitivity.</t>
  </si>
  <si>
    <t>ARM: Katie Hewitt katie.hewitt@nihr.ac.uk.  Please see notes to Prepress. High sensitivity.</t>
  </si>
  <si>
    <t xml:space="preserve">Scheduled/actual press date </t>
  </si>
  <si>
    <t>Scheduled/actual online publication date</t>
  </si>
  <si>
    <t>Guideline total production cost (£) (*to be confirmed on issue to press via revenue spreadsheet)</t>
  </si>
  <si>
    <t>098</t>
  </si>
  <si>
    <t>RD</t>
  </si>
  <si>
    <t>Article number</t>
  </si>
  <si>
    <t>RSc</t>
  </si>
  <si>
    <t>OM</t>
  </si>
  <si>
    <t>Estimated proofreading cost based on estimated page count (£)</t>
  </si>
  <si>
    <t>Guideline proofreading cost based on page count (£)</t>
  </si>
  <si>
    <t>RDC</t>
  </si>
  <si>
    <t>AH</t>
  </si>
  <si>
    <t>15/55/44</t>
  </si>
  <si>
    <t>Professor Kate Hunt</t>
  </si>
  <si>
    <t>kate.hunt@stir.ac.uk</t>
  </si>
  <si>
    <t>Evaluating progress towards, and impacts of, implementation of smokefree prisons in Scotland: the mixed methods Tobacco in Prisons Study (TIPs)</t>
  </si>
  <si>
    <t>ARM: Teresa Jones teresa.jones2@nihr.ac.uk. Medium sensitivity.</t>
  </si>
  <si>
    <t>16/122/57</t>
  </si>
  <si>
    <t>Rachel</t>
  </si>
  <si>
    <t>Afia Ali</t>
  </si>
  <si>
    <t>afia.ali@ucl.ac.uk</t>
  </si>
  <si>
    <t>A pilot randomised controlled trial of one to one befriending by volunteers, compared to Usual Care, in reducing symptoms of depression in people with intellectual disability</t>
  </si>
  <si>
    <t>ARM: Katie Hewitt katie.hewitt@nihr.ac.uk. Please see notes to Prepress. Journal outputs. Standalone material. On hold.</t>
  </si>
  <si>
    <t>11/3005/40</t>
  </si>
  <si>
    <t>Professor Alastair Leyland</t>
  </si>
  <si>
    <t>Evaluating possible intended and unintended consequences of the implementation of Minimum Unit Pricing of Alcohol in Scotland: a natural experiment</t>
  </si>
  <si>
    <t>ARM: Danielle Stewart danielle.stewart@nihr.ac.uk. Please see notes to Prepress. Supplementary material. Standalone documents. High sensitivity.</t>
  </si>
  <si>
    <t>15/82/01</t>
  </si>
  <si>
    <t>Professor Anne Whittaker</t>
  </si>
  <si>
    <t>anne.whittaker@stor.ac.uk</t>
  </si>
  <si>
    <t>PuP4Dads: A feasibility study of the Parents under Pressure parenting programme for families with fathers who have an opioid-related disorder</t>
  </si>
  <si>
    <t>ARM: Claire Council claire.council@nihr.ac.uk. Please see notes to Prepress. Medium sensitivity.</t>
  </si>
  <si>
    <t>17/44/48</t>
  </si>
  <si>
    <t>E-health interventions targeting HIV/STIs, sexual risk, substance use and mental ill-health among men who have sex with men: systematic review</t>
  </si>
  <si>
    <t>ARM: Naomi Kerr naomi.kerr@nihr.ac.uk. Please see notes to Prepress. Supplementary material. Standalone documents. Journal outputs.</t>
  </si>
  <si>
    <t>ARM: Teresa Jones teresa.jones2@nihr.ac.uk. Original PM: Sharon</t>
  </si>
  <si>
    <t>Copy-editing</t>
  </si>
  <si>
    <t>ARM: Katie Hewitt katie.hewitt@nihr.ac.uk. Journal outputs. Supplementary material. Please see emails and notes to Prepress. Original PM: Sharon</t>
  </si>
  <si>
    <t>17/50/01</t>
  </si>
  <si>
    <t>Preparation</t>
  </si>
  <si>
    <t>Results of a cluster randomised controlled definitive trial of a Peer-Led physical Activity iNtervention
for Adolescent girls (PLAN-A)</t>
  </si>
  <si>
    <t>15/49/32</t>
  </si>
  <si>
    <t>Professor Barry Wright</t>
  </si>
  <si>
    <t>barry.wright1@nhs.net</t>
  </si>
  <si>
    <t>I-SOCIALISE: a cluster randomised controlled trial investigating the social competence and isolation of children with autism taking part in LEGO® based therapy clubs in school environments</t>
  </si>
  <si>
    <t>ARM: Teresa Jones teresa.jones2@nihr.ac.uk. Supplementary material. Journal outputs.</t>
  </si>
  <si>
    <t>13/93/10</t>
  </si>
  <si>
    <t>Professor Tracey Bywater</t>
  </si>
  <si>
    <t>tracey.bywater@york.ac.uk</t>
  </si>
  <si>
    <t>Social-Emotional Wellbeing: A Proportionate Universal Randomised Controlled Trial of the Incredible Years® Infant and Toddler Parenting Programmes (E-SEE Steps)</t>
  </si>
  <si>
    <t>ARM: Teresa Jones teresa.jones2@nihr.ac.uk. High sensitivity. Supplementary material.</t>
  </si>
  <si>
    <t>13/164/51</t>
  </si>
  <si>
    <t>Afroditi Stathi</t>
  </si>
  <si>
    <t>A.Stathi@bath.ac.uk</t>
  </si>
  <si>
    <t>A randomised controlled trial and economic evaluation of a community-based physical activity intervention to prevent mobility-related disability in older adults: The REACT [REtirement in ACTion] study</t>
  </si>
  <si>
    <t>ARM: Katie Hewitt katie.hewitt@nihr.ac.uk. Journal outputs. Supplementary material. Please see emails and notes to Prepress. Low sensitivity.</t>
  </si>
  <si>
    <t>Low Sensitivity</t>
  </si>
  <si>
    <t>Mental health support and training to improve secondary school teachers’ well-being: the WISE cluster RCT</t>
  </si>
  <si>
    <t>14/52/38</t>
  </si>
  <si>
    <t>Neil Humphrey</t>
  </si>
  <si>
    <t>Examining the impact of the Good Behaviour Game on health- and education-related outcomes for children: a cluster RCT and cost-consequence analysis</t>
  </si>
  <si>
    <t>ARM: Nadia Cross nadia.cross@nihr.ac.uk. Please see notes to Prepress. Supplementary material. Journal outputs. This report is rated newsworthy.</t>
  </si>
  <si>
    <t>ARM: Naomi Kerr naomi.kerr@nihr.ac.uk. Please see notes to Prepress. Supplementary material. Journal outputs. Original PM: Beth.</t>
  </si>
  <si>
    <t>16/133/22</t>
  </si>
  <si>
    <t>Suzanne Moffatt</t>
  </si>
  <si>
    <t>suzanne.moffatt@ncl.ac.uk</t>
  </si>
  <si>
    <t>The impact of social prescribing on wellbeing, health, healthcare utilisation and costs for people with type 2 diabetes: multimethod SPRING_NE study</t>
  </si>
  <si>
    <t>ENo</t>
  </si>
  <si>
    <t>15/82/12</t>
  </si>
  <si>
    <t>Professor Ruth Jepson</t>
  </si>
  <si>
    <t>ruth.jepson@ed.ac.uk</t>
  </si>
  <si>
    <t>Evaluation of 20mph Speed Limit Networks in Edinburgh and Belfast on a Range of Public Health Outcomes: A Mixed Methods Approach</t>
  </si>
  <si>
    <t>ARM: Teresa Jones teresa.jones2@nihr.ac.uk. High sensitivity. Karen Milton (K.Milton@uea.ac.uk) is the temporary corresponding author. Please see notes to Prepress.</t>
  </si>
  <si>
    <t>ARM: Katie Hewitt katie.hewitt@nihr.ac.uk. Supplementary material. Journal outputs. Please see notes to Prepress. High sensitivity. Original PM: Mairi.</t>
  </si>
  <si>
    <t>14/182/07</t>
  </si>
  <si>
    <t>Professor Caroline Free</t>
  </si>
  <si>
    <t>caroline.free@lshtm.ac.uk</t>
  </si>
  <si>
    <t>Safetxt: A randomised controlled trial of a behavioural intervention to reduce sexually transmitted infections (STI) in people aged 16-24 in the UK.</t>
  </si>
  <si>
    <t>ARM: Teresa Jones teresa.jones2@nihr.ac.uk. Please see notes to Prepress. Low sensitivity. Supplementary material.</t>
  </si>
  <si>
    <t>EF</t>
  </si>
  <si>
    <t>A psychological intervention by community pharmacies to prevent depression in adults with  subthreshold depression and long-term conditions: the CHEMIST pilot RCT</t>
  </si>
  <si>
    <t>17/149/19</t>
  </si>
  <si>
    <t>tecrilly@aol.com</t>
  </si>
  <si>
    <t>Stand Up For Health: A Feasibility Stepped Wedge Cluster Randomised Controlled Trial (RCT) Of A Theory Based Intervention To Reduce Sedentary Behaviour In Contact Centres</t>
  </si>
  <si>
    <t>NIHR135465</t>
  </si>
  <si>
    <t>Rachel O'Donnell</t>
  </si>
  <si>
    <t>r.c.odonnell@stir.ac.uk</t>
  </si>
  <si>
    <t>ARM:Charlie Raybould charlotte.raybould@nihr.ac.uk. Please see notes to Prepress. Pilot workflow report.</t>
  </si>
  <si>
    <t>14/183/02</t>
  </si>
  <si>
    <t>Simon Coulton</t>
  </si>
  <si>
    <t>s.coulton@kent.ac.uk</t>
  </si>
  <si>
    <t>RISKIT-CJS: Pragmatic randomized controlled trial to evaluate the effectiveness and cost-effectiveness of a multi-component intervention to reduce substance use and risk-taking behaviour in adolescents involved in the criminal justice system</t>
  </si>
  <si>
    <t>LC</t>
  </si>
  <si>
    <t>17/44/42</t>
  </si>
  <si>
    <t>Dr Anna Chiumento</t>
  </si>
  <si>
    <t>Anna.Chiumento@liverpool.ac.uk</t>
  </si>
  <si>
    <t>Feasibility study and pilot trial of an evidence-based low intensity psychosocial intervention delivered by lay therapists for asylum seekers and refugees (PROSPER)</t>
  </si>
  <si>
    <t>ARM: Teresa Jones teresa.jones2@nihr.ac.uk. Please see notes to Prepress. Three standalone documents. Potential journal outputs (see route sheet).</t>
  </si>
  <si>
    <t>10/3006/13</t>
  </si>
  <si>
    <t>Professor Marion Henderson</t>
  </si>
  <si>
    <t>marion.henderson@strath.ac.uk</t>
  </si>
  <si>
    <t>Social and Emotional Education and Development (SEED): a Stratified, Cluster Randomised Trial of a Multi-component Primary School Intervention that follows the Pupils’ Transition into Secondary School</t>
  </si>
  <si>
    <t>ARM: Dola Majekodunmi dola.majekodunmi@nihr.ac.uk. Please see notes to Prepress. Journal outputs. Supplementary material. On hold.</t>
  </si>
  <si>
    <t>JMc</t>
  </si>
  <si>
    <t>15/181/01</t>
  </si>
  <si>
    <t>Maria Lohan</t>
  </si>
  <si>
    <t>JACK trial: a phase III UK-wide cluster randomised controlled trial of a school-based relationship and sexuality education intervention focusing on engaging young men in reducing adolescent pregnancy and promoting positive sexual health</t>
  </si>
  <si>
    <t>ARM: Naomi Kerr naomi.kerr@nihr.ac.uk. Please see notes to Prepress. Journal outputs. Supplementary material. On hold.</t>
  </si>
  <si>
    <t>12/3000/40</t>
  </si>
  <si>
    <t>Michaela Goodwin</t>
  </si>
  <si>
    <t>michaela.goodwin@manchester.ac.uk</t>
  </si>
  <si>
    <t>ARM: Zara Ryan zara.ryan@nihr.ac.uk. Please see notes to Prepress. High sensitivity. Journal outputs. On hold.</t>
  </si>
  <si>
    <t>15/190/42</t>
  </si>
  <si>
    <t>Stacy Clemes</t>
  </si>
  <si>
    <t>S.A.Clemes@lboro.ac.uk</t>
  </si>
  <si>
    <t>The effectiveness and cost-effectiveness of a Structured Health Intervention For Truckers (SHIFT): A cluster randomised controlled trial (RCT)</t>
  </si>
  <si>
    <t>First proofs</t>
  </si>
  <si>
    <t>17/151/05</t>
  </si>
  <si>
    <t>Whole-school interventions promoting student commitment to school to prevent substance use and violence and improve educational attainment: a systematic review</t>
  </si>
  <si>
    <t>ARM: Eva Nansukusa eva.nansukusa@nihr.ac.uk. Please see notes to Prepress. Journal outputs. Supplementary material. On hold.</t>
  </si>
  <si>
    <t>ARM: Eva Nansukusa eva.nansukusa@nihr.ac.uk. Please see notes to Prepress. Journal outputs. Supplementary material.</t>
  </si>
  <si>
    <t>How public health teams navigate their different roles in alcohol premises licensing: ExILEnS multistakeholder interview findings</t>
  </si>
  <si>
    <t>13/164/10</t>
  </si>
  <si>
    <t xml:space="preserve">Secondary Research </t>
  </si>
  <si>
    <t>Secondary Research</t>
  </si>
  <si>
    <t>Ruth Dundas</t>
  </si>
  <si>
    <t>ruth.dundas@glasgow.ac.uk</t>
  </si>
  <si>
    <t>Effects of the Healthy Start Voucher Scheme on maternal and child health: a natural experiment using the Growing Up in Scotland record linkage study and the Infant Feeding Survey</t>
  </si>
  <si>
    <t>ARM: Eva Nansukusa eva.nansukusa@nihr.ac.uk. Please see notes to Prepress. Medium sensitivity.</t>
  </si>
  <si>
    <t>16/41/04</t>
  </si>
  <si>
    <t>Charlotte Edwardson</t>
  </si>
  <si>
    <t>ce95@le.ac.uk</t>
  </si>
  <si>
    <t>A three-arm cluster randomised controlled trial to test the effectiveness and cost-effectiveness of the SMART Work &amp; Life intervention for reducing daily sitting time in office workers</t>
  </si>
  <si>
    <t>ARM: Marlina Curtis marlina.curtis@nihr.ac.uk. Please see notes to Prepress. Journal outputs. Supplementary material. On hold.</t>
  </si>
  <si>
    <t>NIHR135649</t>
  </si>
  <si>
    <t>Professor Lucy Platt</t>
  </si>
  <si>
    <t>East London Project: a participatory mixed-method evaluation on how removing enforcement could affect sex workers' safety, health and access to services, in East London</t>
  </si>
  <si>
    <t>ARM: Martin Dixon martin.dixon@nihr.ac.uk. Please see notes to Prepress. Pilot report. Sensitive manuscript.</t>
  </si>
  <si>
    <t>16/57/01</t>
  </si>
  <si>
    <t>Medium sensitivity</t>
  </si>
  <si>
    <t>Graham Moore</t>
  </si>
  <si>
    <t>MooreG@cardiff.ac.uk</t>
  </si>
  <si>
    <t>Impacts of EU Tobacco Products Directive Regulations on young people’s use of e-cigarettes in Great Britain: a natural experimental evaluation</t>
  </si>
  <si>
    <t>ARM: Marlina Curtis marlina.curtis@nihr.ac.uk. Please see notes to Prepress. Journal outputs. Supplementary material.</t>
  </si>
  <si>
    <t>ARM: Naomi Kerr naomi.kerr@nihr.ac.uk. Please see notes to Prepress. Low sensitivity. Journal outputs. Supplementary material. On hold. Original PM: Kat</t>
  </si>
  <si>
    <t>Held at end of production</t>
  </si>
  <si>
    <t>ARM: Teresa Jones teresa.jones2@nihr.ac.uk. Please see notes to Prepress. Journal outputs. Supplementary material. Original PM: Kat</t>
  </si>
  <si>
    <t>AAR</t>
  </si>
  <si>
    <t>Pilot</t>
  </si>
  <si>
    <t>Revised proofs</t>
  </si>
  <si>
    <t>PA</t>
  </si>
  <si>
    <t>Evaluation of water fluoridation scheme in Cumbria: the CATFISH prospective longitudinal cohort study</t>
  </si>
  <si>
    <t>6(+1)</t>
  </si>
  <si>
    <t>Actual number of typeset pages (whole report) [text + cover (4 pp.) if applicable]</t>
  </si>
  <si>
    <t>Pre-final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</si>
</sst>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d\-mmm\-yyyy"/>
  </numFmts>
  <fonts count="27">
    <font>
      <sz val="10"/>
      <name val="Verdana"/>
    </font>
    <font>
      <sz val="8"/>
      <name val="Verdana"/>
      <family val="2"/>
    </font>
    <font>
      <b/>
      <sz val="9"/>
      <color indexed="43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i/>
      <sz val="9"/>
      <color indexed="43"/>
      <name val="Verdana"/>
      <family val="2"/>
    </font>
    <font>
      <b/>
      <sz val="10"/>
      <color indexed="9"/>
      <name val="Verdana"/>
      <family val="2"/>
    </font>
    <font>
      <u/>
      <sz val="10"/>
      <color indexed="20"/>
      <name val="Verdana"/>
      <family val="2"/>
    </font>
    <font>
      <u/>
      <sz val="10"/>
      <color theme="11"/>
      <name val="Verdana"/>
      <family val="2"/>
    </font>
    <font>
      <u/>
      <sz val="10"/>
      <color theme="10"/>
      <name val="Verdana"/>
      <family val="2"/>
    </font>
    <font>
      <sz val="10"/>
      <name val="Verdana"/>
      <family val="2"/>
    </font>
    <font>
      <b/>
      <sz val="9"/>
      <color rgb="FFFFFF99"/>
      <name val="Verdana"/>
      <family val="2"/>
    </font>
    <font>
      <sz val="9"/>
      <color theme="1"/>
      <name val="Verdana"/>
      <family val="2"/>
    </font>
    <font>
      <sz val="9"/>
      <color rgb="FFFF0000"/>
      <name val="Verdana"/>
      <family val="2"/>
    </font>
    <font>
      <sz val="9"/>
      <color theme="9"/>
      <name val="Verdana"/>
      <family val="2"/>
    </font>
    <font>
      <i/>
      <sz val="9"/>
      <color theme="9"/>
      <name val="Verdana"/>
      <family val="2"/>
    </font>
    <font>
      <b/>
      <sz val="10"/>
      <color rgb="FFFAFAFA"/>
      <name val="Verdana"/>
      <family val="2"/>
    </font>
    <font>
      <b/>
      <sz val="10"/>
      <color rgb="FFFFFFFF"/>
      <name val="Verdana"/>
      <family val="2"/>
    </font>
    <font>
      <sz val="10"/>
      <name val="Helvetica Neue"/>
      <family val="2"/>
    </font>
    <font>
      <sz val="9"/>
      <name val="Minion Pro Bold Cond"/>
    </font>
    <font>
      <b/>
      <sz val="9"/>
      <color rgb="FFFF0000"/>
      <name val="Verdana"/>
      <family val="2"/>
    </font>
    <font>
      <b/>
      <i/>
      <sz val="9"/>
      <color rgb="FFFF0000"/>
      <name val="Verdana"/>
      <family val="2"/>
    </font>
    <font>
      <i/>
      <sz val="9"/>
      <color theme="1"/>
      <name val="Verdana"/>
      <family val="2"/>
    </font>
    <font>
      <sz val="11"/>
      <name val="Calibri"/>
      <family val="2"/>
    </font>
    <font>
      <sz val="10"/>
      <color theme="9"/>
      <name val="Verdana"/>
      <family val="2"/>
    </font>
    <font>
      <sz val="9"/>
      <color rgb="FFFF40FF"/>
      <name val="Verdana"/>
      <family val="2"/>
    </font>
    <font>
      <sz val="10"/>
      <color theme="1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rgb="FFCCFFCC"/>
        <bgColor rgb="FF000000"/>
      </patternFill>
    </fill>
    <fill>
      <patternFill patternType="solid">
        <fgColor rgb="FF008080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DF4D0"/>
        <bgColor rgb="FF000000"/>
      </patternFill>
    </fill>
    <fill>
      <patternFill patternType="solid">
        <fgColor rgb="FFDDF4D0"/>
        <bgColor indexed="64"/>
      </patternFill>
    </fill>
  </fills>
  <borders count="4">
    <border>
      <left/>
      <right/>
      <top/>
      <bottom/>
      <diagonal/>
    </border>
    <border>
      <left style="mediumDashed">
        <color rgb="FFFFFF00"/>
      </left>
      <right/>
      <top style="mediumDashed">
        <color rgb="FFFFFF00"/>
      </top>
      <bottom style="mediumDashed">
        <color rgb="FFFFFF00"/>
      </bottom>
      <diagonal/>
    </border>
    <border>
      <left/>
      <right/>
      <top style="mediumDashed">
        <color rgb="FFFFFF00"/>
      </top>
      <bottom style="mediumDashed">
        <color rgb="FFFFFF00"/>
      </bottom>
      <diagonal/>
    </border>
    <border>
      <left/>
      <right style="mediumDashed">
        <color rgb="FFFFFF00"/>
      </right>
      <top style="mediumDashed">
        <color rgb="FFFFFF00"/>
      </top>
      <bottom style="mediumDashed">
        <color rgb="FFFFFF00"/>
      </bottom>
      <diagonal/>
    </border>
  </borders>
  <cellStyleXfs count="2703">
    <xf numFmtId="0" fontId="0" fillId="0" borderId="0" applyBorder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Border="0"/>
  </cellStyleXfs>
  <cellXfs count="125">
    <xf numFmtId="0" fontId="0" fillId="0" borderId="0" xfId="0"/>
    <xf numFmtId="0" fontId="3" fillId="0" borderId="0" xfId="0" applyFont="1" applyBorder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15" fontId="3" fillId="3" borderId="0" xfId="0" applyNumberFormat="1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vertical="center" wrapText="1"/>
    </xf>
    <xf numFmtId="1" fontId="3" fillId="3" borderId="0" xfId="0" applyNumberFormat="1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vertical="center" wrapText="1"/>
    </xf>
    <xf numFmtId="49" fontId="2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15" fontId="2" fillId="3" borderId="0" xfId="0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vertical="center" wrapText="1"/>
    </xf>
    <xf numFmtId="1" fontId="2" fillId="3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5" fontId="3" fillId="0" borderId="0" xfId="0" applyNumberFormat="1" applyFont="1" applyBorder="1" applyAlignment="1">
      <alignment horizontal="center" vertical="center" wrapText="1"/>
    </xf>
    <xf numFmtId="15" fontId="4" fillId="0" borderId="0" xfId="0" applyNumberFormat="1" applyFont="1" applyBorder="1" applyAlignment="1">
      <alignment horizontal="center" vertical="center" wrapText="1"/>
    </xf>
    <xf numFmtId="1" fontId="3" fillId="2" borderId="0" xfId="0" applyNumberFormat="1" applyFont="1" applyFill="1" applyBorder="1" applyAlignment="1">
      <alignment horizontal="center" vertical="center" wrapText="1"/>
    </xf>
    <xf numFmtId="3" fontId="3" fillId="0" borderId="0" xfId="0" applyNumberFormat="1" applyFont="1" applyBorder="1" applyAlignment="1">
      <alignment horizontal="center" vertical="center" wrapText="1"/>
    </xf>
    <xf numFmtId="15" fontId="3" fillId="4" borderId="0" xfId="0" applyNumberFormat="1" applyFont="1" applyFill="1" applyAlignment="1">
      <alignment horizontal="center" vertical="center" wrapText="1"/>
    </xf>
    <xf numFmtId="20" fontId="3" fillId="0" borderId="0" xfId="0" applyNumberFormat="1" applyFont="1" applyBorder="1" applyAlignment="1">
      <alignment horizontal="center" vertical="center" wrapText="1"/>
    </xf>
    <xf numFmtId="0" fontId="10" fillId="0" borderId="0" xfId="1086" applyFont="1" applyBorder="1" applyAlignment="1">
      <alignment horizontal="left" vertical="center" wrapText="1"/>
    </xf>
    <xf numFmtId="15" fontId="3" fillId="0" borderId="0" xfId="0" applyNumberFormat="1" applyFont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11" fillId="5" borderId="0" xfId="0" applyFont="1" applyFill="1" applyAlignment="1">
      <alignment horizontal="center" vertical="center" wrapText="1"/>
    </xf>
    <xf numFmtId="1" fontId="3" fillId="0" borderId="0" xfId="0" applyNumberFormat="1" applyFont="1" applyBorder="1" applyAlignment="1">
      <alignment horizontal="center" vertical="center" wrapText="1"/>
    </xf>
    <xf numFmtId="1" fontId="11" fillId="5" borderId="0" xfId="0" applyNumberFormat="1" applyFont="1" applyFill="1" applyAlignment="1">
      <alignment horizontal="center" vertical="center" wrapText="1"/>
    </xf>
    <xf numFmtId="1" fontId="3" fillId="6" borderId="0" xfId="0" applyNumberFormat="1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15" fontId="3" fillId="7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0" fontId="3" fillId="7" borderId="0" xfId="0" applyFont="1" applyFill="1" applyBorder="1" applyAlignment="1">
      <alignment horizontal="left" vertical="center" wrapText="1"/>
    </xf>
    <xf numFmtId="0" fontId="0" fillId="7" borderId="0" xfId="0" applyFill="1" applyBorder="1" applyAlignment="1">
      <alignment vertical="center"/>
    </xf>
    <xf numFmtId="3" fontId="3" fillId="7" borderId="0" xfId="0" applyNumberFormat="1" applyFont="1" applyFill="1" applyBorder="1" applyAlignment="1">
      <alignment horizontal="center" vertical="center" wrapText="1"/>
    </xf>
    <xf numFmtId="1" fontId="3" fillId="7" borderId="0" xfId="0" applyNumberFormat="1" applyFont="1" applyFill="1" applyBorder="1" applyAlignment="1">
      <alignment horizontal="center" vertical="center" wrapText="1"/>
    </xf>
    <xf numFmtId="20" fontId="3" fillId="7" borderId="0" xfId="0" applyNumberFormat="1" applyFont="1" applyFill="1" applyBorder="1" applyAlignment="1">
      <alignment horizontal="center" vertical="center" wrapText="1"/>
    </xf>
    <xf numFmtId="49" fontId="3" fillId="7" borderId="0" xfId="0" applyNumberFormat="1" applyFont="1" applyFill="1" applyBorder="1" applyAlignment="1">
      <alignment horizontal="center" vertical="center" wrapText="1"/>
    </xf>
    <xf numFmtId="20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15" fontId="3" fillId="0" borderId="0" xfId="0" applyNumberFormat="1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49" fontId="14" fillId="0" borderId="0" xfId="0" applyNumberFormat="1" applyFont="1" applyBorder="1" applyAlignment="1">
      <alignment horizontal="center" vertical="center" wrapText="1"/>
    </xf>
    <xf numFmtId="0" fontId="14" fillId="0" borderId="0" xfId="0" applyFont="1" applyBorder="1" applyAlignment="1">
      <alignment horizontal="left" vertical="center" wrapText="1"/>
    </xf>
    <xf numFmtId="15" fontId="14" fillId="0" borderId="0" xfId="0" applyNumberFormat="1" applyFont="1" applyBorder="1" applyAlignment="1">
      <alignment horizontal="center" vertical="center" wrapText="1"/>
    </xf>
    <xf numFmtId="15" fontId="15" fillId="0" borderId="0" xfId="0" applyNumberFormat="1" applyFont="1" applyBorder="1" applyAlignment="1">
      <alignment horizontal="center" vertical="center" wrapText="1"/>
    </xf>
    <xf numFmtId="3" fontId="14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vertical="center"/>
    </xf>
    <xf numFmtId="49" fontId="3" fillId="3" borderId="0" xfId="0" applyNumberFormat="1" applyFont="1" applyFill="1" applyBorder="1" applyAlignment="1">
      <alignment horizontal="center" vertical="center" wrapText="1"/>
    </xf>
    <xf numFmtId="2" fontId="3" fillId="3" borderId="0" xfId="0" applyNumberFormat="1" applyFont="1" applyFill="1" applyBorder="1" applyAlignment="1">
      <alignment horizontal="center" vertical="center" wrapText="1"/>
    </xf>
    <xf numFmtId="2" fontId="14" fillId="0" borderId="0" xfId="0" applyNumberFormat="1" applyFont="1" applyBorder="1" applyAlignment="1">
      <alignment horizontal="center" vertical="center" wrapText="1"/>
    </xf>
    <xf numFmtId="2" fontId="3" fillId="0" borderId="0" xfId="0" applyNumberFormat="1" applyFont="1" applyBorder="1" applyAlignment="1">
      <alignment horizontal="center" vertical="center" wrapText="1"/>
    </xf>
    <xf numFmtId="15" fontId="13" fillId="3" borderId="0" xfId="0" applyNumberFormat="1" applyFont="1" applyFill="1" applyBorder="1" applyAlignment="1">
      <alignment horizontal="center" vertical="center" wrapText="1"/>
    </xf>
    <xf numFmtId="2" fontId="13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165" fontId="18" fillId="8" borderId="0" xfId="0" applyNumberFormat="1" applyFont="1" applyFill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49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15" fontId="12" fillId="0" borderId="0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center" vertical="center" wrapText="1"/>
    </xf>
    <xf numFmtId="2" fontId="12" fillId="0" borderId="0" xfId="0" applyNumberFormat="1" applyFont="1" applyBorder="1" applyAlignment="1">
      <alignment horizontal="center" vertical="center" wrapText="1"/>
    </xf>
    <xf numFmtId="1" fontId="12" fillId="2" borderId="0" xfId="0" applyNumberFormat="1" applyFont="1" applyFill="1" applyBorder="1" applyAlignment="1">
      <alignment horizontal="center" vertical="center" wrapText="1"/>
    </xf>
    <xf numFmtId="1" fontId="12" fillId="0" borderId="0" xfId="0" applyNumberFormat="1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/>
    </xf>
    <xf numFmtId="2" fontId="3" fillId="7" borderId="0" xfId="0" applyNumberFormat="1" applyFont="1" applyFill="1" applyBorder="1" applyAlignment="1">
      <alignment horizontal="center" vertical="center" wrapText="1"/>
    </xf>
    <xf numFmtId="0" fontId="13" fillId="7" borderId="0" xfId="0" applyFont="1" applyFill="1" applyBorder="1" applyAlignment="1">
      <alignment horizontal="center" vertical="center" wrapText="1"/>
    </xf>
    <xf numFmtId="15" fontId="15" fillId="9" borderId="0" xfId="0" applyNumberFormat="1" applyFont="1" applyFill="1" applyBorder="1" applyAlignment="1">
      <alignment horizontal="center" vertical="center" wrapText="1"/>
    </xf>
    <xf numFmtId="15" fontId="14" fillId="9" borderId="0" xfId="0" applyNumberFormat="1" applyFont="1" applyFill="1" applyBorder="1" applyAlignment="1">
      <alignment horizontal="center" vertical="center" wrapText="1"/>
    </xf>
    <xf numFmtId="15" fontId="4" fillId="9" borderId="0" xfId="0" applyNumberFormat="1" applyFont="1" applyFill="1" applyBorder="1" applyAlignment="1">
      <alignment horizontal="center" vertical="center" wrapText="1"/>
    </xf>
    <xf numFmtId="15" fontId="3" fillId="9" borderId="0" xfId="0" applyNumberFormat="1" applyFont="1" applyFill="1" applyBorder="1" applyAlignment="1">
      <alignment horizontal="center" vertical="center" wrapText="1"/>
    </xf>
    <xf numFmtId="0" fontId="10" fillId="3" borderId="0" xfId="0" applyFont="1" applyFill="1" applyAlignment="1">
      <alignment vertical="center" wrapText="1"/>
    </xf>
    <xf numFmtId="15" fontId="14" fillId="9" borderId="0" xfId="0" applyNumberFormat="1" applyFont="1" applyFill="1" applyBorder="1" applyAlignment="1" applyProtection="1">
      <alignment horizontal="center" vertical="center" wrapText="1"/>
      <protection locked="0"/>
    </xf>
    <xf numFmtId="15" fontId="4" fillId="9" borderId="0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Border="1" applyAlignment="1">
      <alignment horizontal="left" vertical="top" wrapText="1"/>
    </xf>
    <xf numFmtId="16" fontId="3" fillId="0" borderId="0" xfId="0" applyNumberFormat="1" applyFont="1" applyBorder="1" applyAlignment="1">
      <alignment horizontal="center" vertical="center" wrapText="1"/>
    </xf>
    <xf numFmtId="15" fontId="22" fillId="9" borderId="0" xfId="0" applyNumberFormat="1" applyFont="1" applyFill="1" applyBorder="1" applyAlignment="1">
      <alignment horizontal="center" vertical="center" wrapText="1"/>
    </xf>
    <xf numFmtId="15" fontId="12" fillId="9" borderId="0" xfId="0" applyNumberFormat="1" applyFont="1" applyFill="1" applyBorder="1" applyAlignment="1">
      <alignment horizontal="center" vertical="center" wrapText="1"/>
    </xf>
    <xf numFmtId="165" fontId="6" fillId="3" borderId="0" xfId="0" applyNumberFormat="1" applyFont="1" applyFill="1" applyBorder="1" applyAlignment="1">
      <alignment vertical="center" wrapText="1"/>
    </xf>
    <xf numFmtId="0" fontId="13" fillId="3" borderId="0" xfId="0" applyFont="1" applyFill="1" applyBorder="1" applyAlignment="1">
      <alignment horizontal="center" vertical="center" wrapText="1"/>
    </xf>
    <xf numFmtId="164" fontId="2" fillId="3" borderId="0" xfId="0" applyNumberFormat="1" applyFont="1" applyFill="1" applyBorder="1" applyAlignment="1">
      <alignment horizontal="center" wrapText="1"/>
    </xf>
    <xf numFmtId="49" fontId="2" fillId="3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horizontal="center" wrapText="1"/>
    </xf>
    <xf numFmtId="15" fontId="2" fillId="3" borderId="0" xfId="0" applyNumberFormat="1" applyFont="1" applyFill="1" applyBorder="1" applyAlignment="1">
      <alignment horizontal="center" wrapText="1"/>
    </xf>
    <xf numFmtId="15" fontId="5" fillId="3" borderId="0" xfId="0" applyNumberFormat="1" applyFont="1" applyFill="1" applyBorder="1" applyAlignment="1">
      <alignment horizontal="center" wrapText="1"/>
    </xf>
    <xf numFmtId="0" fontId="2" fillId="3" borderId="0" xfId="0" applyFont="1" applyFill="1" applyBorder="1" applyAlignment="1">
      <alignment wrapText="1"/>
    </xf>
    <xf numFmtId="49" fontId="2" fillId="3" borderId="0" xfId="0" applyNumberFormat="1" applyFont="1" applyFill="1" applyBorder="1" applyAlignment="1">
      <alignment wrapText="1"/>
    </xf>
    <xf numFmtId="0" fontId="11" fillId="5" borderId="0" xfId="0" applyFont="1" applyFill="1" applyAlignment="1">
      <alignment horizontal="center" wrapText="1"/>
    </xf>
    <xf numFmtId="2" fontId="2" fillId="3" borderId="0" xfId="0" applyNumberFormat="1" applyFont="1" applyFill="1" applyBorder="1" applyAlignment="1">
      <alignment horizontal="center" wrapText="1"/>
    </xf>
    <xf numFmtId="1" fontId="2" fillId="3" borderId="0" xfId="0" applyNumberFormat="1" applyFont="1" applyFill="1" applyBorder="1" applyAlignment="1">
      <alignment horizontal="center" wrapText="1"/>
    </xf>
    <xf numFmtId="1" fontId="11" fillId="5" borderId="0" xfId="0" applyNumberFormat="1" applyFont="1" applyFill="1" applyAlignment="1">
      <alignment horizontal="center" wrapText="1"/>
    </xf>
    <xf numFmtId="0" fontId="20" fillId="3" borderId="0" xfId="0" applyFont="1" applyFill="1" applyBorder="1" applyAlignment="1">
      <alignment horizontal="center" wrapText="1"/>
    </xf>
    <xf numFmtId="49" fontId="3" fillId="0" borderId="0" xfId="0" quotePrefix="1" applyNumberFormat="1" applyFont="1" applyBorder="1" applyAlignment="1">
      <alignment horizontal="center" vertical="center" wrapText="1"/>
    </xf>
    <xf numFmtId="0" fontId="3" fillId="0" borderId="0" xfId="0" quotePrefix="1" applyFont="1" applyBorder="1" applyAlignment="1">
      <alignment horizontal="center" vertical="center" wrapText="1"/>
    </xf>
    <xf numFmtId="15" fontId="3" fillId="10" borderId="0" xfId="0" applyNumberFormat="1" applyFont="1" applyFill="1" applyAlignment="1">
      <alignment horizontal="center" vertical="center" wrapText="1"/>
    </xf>
    <xf numFmtId="15" fontId="2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2" fontId="3" fillId="0" borderId="0" xfId="0" applyNumberFormat="1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15" fontId="15" fillId="0" borderId="0" xfId="0" applyNumberFormat="1" applyFont="1" applyAlignment="1">
      <alignment horizontal="center" vertical="center" wrapText="1"/>
    </xf>
    <xf numFmtId="1" fontId="14" fillId="0" borderId="0" xfId="0" applyNumberFormat="1" applyFont="1" applyBorder="1" applyAlignment="1">
      <alignment horizontal="center" vertical="center" wrapText="1"/>
    </xf>
    <xf numFmtId="15" fontId="14" fillId="0" borderId="0" xfId="0" applyNumberFormat="1" applyFont="1" applyAlignment="1">
      <alignment horizontal="center" vertical="center" wrapText="1"/>
    </xf>
    <xf numFmtId="3" fontId="3" fillId="0" borderId="0" xfId="0" applyNumberFormat="1" applyFont="1" applyAlignment="1">
      <alignment horizontal="center" vertical="center" wrapText="1"/>
    </xf>
    <xf numFmtId="0" fontId="0" fillId="11" borderId="0" xfId="0" applyFill="1"/>
    <xf numFmtId="0" fontId="24" fillId="0" borderId="0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15" fontId="12" fillId="0" borderId="0" xfId="0" applyNumberFormat="1" applyFont="1" applyAlignment="1">
      <alignment horizontal="center" vertical="center" wrapText="1"/>
    </xf>
    <xf numFmtId="0" fontId="25" fillId="0" borderId="0" xfId="0" applyFont="1" applyBorder="1" applyAlignment="1">
      <alignment horizontal="center" vertical="center" wrapText="1"/>
    </xf>
    <xf numFmtId="0" fontId="9" fillId="0" borderId="0" xfId="1086" applyBorder="1" applyAlignment="1">
      <alignment vertical="center"/>
    </xf>
    <xf numFmtId="0" fontId="26" fillId="0" borderId="0" xfId="0" applyFont="1" applyBorder="1" applyAlignment="1">
      <alignment vertical="center"/>
    </xf>
    <xf numFmtId="0" fontId="16" fillId="3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17" fillId="3" borderId="0" xfId="0" applyFont="1" applyFill="1" applyAlignment="1">
      <alignment vertical="center" wrapText="1"/>
    </xf>
    <xf numFmtId="0" fontId="17" fillId="0" borderId="0" xfId="0" applyFont="1" applyAlignment="1">
      <alignment vertical="center" wrapText="1"/>
    </xf>
    <xf numFmtId="165" fontId="6" fillId="3" borderId="0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Alignment="1">
      <alignment vertical="center" wrapText="1"/>
    </xf>
  </cellXfs>
  <cellStyles count="2703">
    <cellStyle name="Followed Hyperlink" xfId="1" builtinId="9" hidden="1"/>
    <cellStyle name="Followed Hyperlink" xfId="2" builtinId="9" hidden="1"/>
    <cellStyle name="Followed Hyperlink" xfId="3" builtinId="9" hidden="1"/>
    <cellStyle name="Followed Hyperlink" xfId="4" builtinId="9" hidden="1"/>
    <cellStyle name="Followed Hyperlink" xfId="5" builtinId="9" hidden="1"/>
    <cellStyle name="Followed Hyperlink" xfId="6" builtinId="9" hidden="1"/>
    <cellStyle name="Followed Hyperlink" xfId="7" builtinId="9" hidden="1"/>
    <cellStyle name="Followed Hyperlink" xfId="8" builtinId="9" hidden="1"/>
    <cellStyle name="Followed Hyperlink" xfId="9" builtinId="9" hidden="1"/>
    <cellStyle name="Followed Hyperlink" xfId="10" builtinId="9" hidden="1"/>
    <cellStyle name="Followed Hyperlink" xfId="11" builtinId="9" hidden="1"/>
    <cellStyle name="Followed Hyperlink" xfId="12" builtinId="9" hidden="1"/>
    <cellStyle name="Followed Hyperlink" xfId="13" builtinId="9" hidden="1"/>
    <cellStyle name="Followed Hyperlink" xfId="14" builtinId="9" hidden="1"/>
    <cellStyle name="Followed Hyperlink" xfId="15" builtinId="9" hidden="1"/>
    <cellStyle name="Followed Hyperlink" xfId="16" builtinId="9" hidden="1"/>
    <cellStyle name="Followed Hyperlink" xfId="17" builtinId="9" hidden="1"/>
    <cellStyle name="Followed Hyperlink" xfId="18" builtinId="9" hidden="1"/>
    <cellStyle name="Followed Hyperlink" xfId="19" builtinId="9" hidden="1"/>
    <cellStyle name="Followed Hyperlink" xfId="20" builtinId="9" hidden="1"/>
    <cellStyle name="Followed Hyperlink" xfId="21" builtinId="9" hidden="1"/>
    <cellStyle name="Followed Hyperlink" xfId="22" builtinId="9" hidden="1"/>
    <cellStyle name="Followed Hyperlink" xfId="23" builtinId="9" hidden="1"/>
    <cellStyle name="Followed Hyperlink" xfId="24" builtinId="9" hidden="1"/>
    <cellStyle name="Followed Hyperlink" xfId="25" builtinId="9" hidden="1"/>
    <cellStyle name="Followed Hyperlink" xfId="26" builtinId="9" hidden="1"/>
    <cellStyle name="Followed Hyperlink" xfId="27" builtinId="9" hidden="1"/>
    <cellStyle name="Followed Hyperlink" xfId="28" builtinId="9" hidden="1"/>
    <cellStyle name="Followed Hyperlink" xfId="29" builtinId="9" hidden="1"/>
    <cellStyle name="Followed Hyperlink" xfId="30" builtinId="9" hidden="1"/>
    <cellStyle name="Followed Hyperlink" xfId="31" builtinId="9" hidden="1"/>
    <cellStyle name="Followed Hyperlink" xfId="32" builtinId="9" hidden="1"/>
    <cellStyle name="Followed Hyperlink" xfId="33" builtinId="9" hidden="1"/>
    <cellStyle name="Followed Hyperlink" xfId="34" builtinId="9" hidden="1"/>
    <cellStyle name="Followed Hyperlink" xfId="35" builtinId="9" hidden="1"/>
    <cellStyle name="Followed Hyperlink" xfId="36" builtinId="9" hidden="1"/>
    <cellStyle name="Followed Hyperlink" xfId="37" builtinId="9" hidden="1"/>
    <cellStyle name="Followed Hyperlink" xfId="38" builtinId="9" hidden="1"/>
    <cellStyle name="Followed Hyperlink" xfId="39" builtinId="9" hidden="1"/>
    <cellStyle name="Followed Hyperlink" xfId="40" builtinId="9" hidden="1"/>
    <cellStyle name="Followed Hyperlink" xfId="41" builtinId="9" hidden="1"/>
    <cellStyle name="Followed Hyperlink" xfId="42" builtinId="9" hidden="1"/>
    <cellStyle name="Followed Hyperlink" xfId="43" builtinId="9" hidden="1"/>
    <cellStyle name="Followed Hyperlink" xfId="44" builtinId="9" hidden="1"/>
    <cellStyle name="Followed Hyperlink" xfId="45" builtinId="9" hidden="1"/>
    <cellStyle name="Followed Hyperlink" xfId="46" builtinId="9" hidden="1"/>
    <cellStyle name="Followed Hyperlink" xfId="47" builtinId="9" hidden="1"/>
    <cellStyle name="Followed Hyperlink" xfId="48" builtinId="9" hidden="1"/>
    <cellStyle name="Followed Hyperlink" xfId="49" builtinId="9" hidden="1"/>
    <cellStyle name="Followed Hyperlink" xfId="50" builtinId="9" hidden="1"/>
    <cellStyle name="Followed Hyperlink" xfId="51" builtinId="9" hidden="1"/>
    <cellStyle name="Followed Hyperlink" xfId="52" builtinId="9" hidden="1"/>
    <cellStyle name="Followed Hyperlink" xfId="53" builtinId="9" hidden="1"/>
    <cellStyle name="Followed Hyperlink" xfId="54" builtinId="9" hidden="1"/>
    <cellStyle name="Followed Hyperlink" xfId="55" builtinId="9" hidden="1"/>
    <cellStyle name="Followed Hyperlink" xfId="56" builtinId="9" hidden="1"/>
    <cellStyle name="Followed Hyperlink" xfId="57" builtinId="9" hidden="1"/>
    <cellStyle name="Followed Hyperlink" xfId="58" builtinId="9" hidden="1"/>
    <cellStyle name="Followed Hyperlink" xfId="59" builtinId="9" hidden="1"/>
    <cellStyle name="Followed Hyperlink" xfId="60" builtinId="9" hidden="1"/>
    <cellStyle name="Followed Hyperlink" xfId="61" builtinId="9" hidden="1"/>
    <cellStyle name="Followed Hyperlink" xfId="62" builtinId="9" hidden="1"/>
    <cellStyle name="Followed Hyperlink" xfId="63" builtinId="9" hidden="1"/>
    <cellStyle name="Followed Hyperlink" xfId="64" builtinId="9" hidden="1"/>
    <cellStyle name="Followed Hyperlink" xfId="65" builtinId="9" hidden="1"/>
    <cellStyle name="Followed Hyperlink" xfId="66" builtinId="9" hidden="1"/>
    <cellStyle name="Followed Hyperlink" xfId="67" builtinId="9" hidden="1"/>
    <cellStyle name="Followed Hyperlink" xfId="68" builtinId="9" hidden="1"/>
    <cellStyle name="Followed Hyperlink" xfId="69" builtinId="9" hidden="1"/>
    <cellStyle name="Followed Hyperlink" xfId="70" builtinId="9" hidden="1"/>
    <cellStyle name="Followed Hyperlink" xfId="71" builtinId="9" hidden="1"/>
    <cellStyle name="Followed Hyperlink" xfId="72" builtinId="9" hidden="1"/>
    <cellStyle name="Followed Hyperlink" xfId="73" builtinId="9" hidden="1"/>
    <cellStyle name="Followed Hyperlink" xfId="74" builtinId="9" hidden="1"/>
    <cellStyle name="Followed Hyperlink" xfId="75" builtinId="9" hidden="1"/>
    <cellStyle name="Followed Hyperlink" xfId="76" builtinId="9" hidden="1"/>
    <cellStyle name="Followed Hyperlink" xfId="77" builtinId="9" hidden="1"/>
    <cellStyle name="Followed Hyperlink" xfId="78" builtinId="9" hidden="1"/>
    <cellStyle name="Followed Hyperlink" xfId="79" builtinId="9" hidden="1"/>
    <cellStyle name="Followed Hyperlink" xfId="80" builtinId="9" hidden="1"/>
    <cellStyle name="Followed Hyperlink" xfId="81" builtinId="9" hidden="1"/>
    <cellStyle name="Followed Hyperlink" xfId="82" builtinId="9" hidden="1"/>
    <cellStyle name="Followed Hyperlink" xfId="83" builtinId="9" hidden="1"/>
    <cellStyle name="Followed Hyperlink" xfId="84" builtinId="9" hidden="1"/>
    <cellStyle name="Followed Hyperlink" xfId="85" builtinId="9" hidden="1"/>
    <cellStyle name="Followed Hyperlink" xfId="86" builtinId="9" hidden="1"/>
    <cellStyle name="Followed Hyperlink" xfId="87" builtinId="9" hidden="1"/>
    <cellStyle name="Followed Hyperlink" xfId="88" builtinId="9" hidden="1"/>
    <cellStyle name="Followed Hyperlink" xfId="89" builtinId="9" hidden="1"/>
    <cellStyle name="Followed Hyperlink" xfId="90" builtinId="9" hidden="1"/>
    <cellStyle name="Followed Hyperlink" xfId="91" builtinId="9" hidden="1"/>
    <cellStyle name="Followed Hyperlink" xfId="92" builtinId="9" hidden="1"/>
    <cellStyle name="Followed Hyperlink" xfId="93" builtinId="9" hidden="1"/>
    <cellStyle name="Followed Hyperlink" xfId="94" builtinId="9" hidden="1"/>
    <cellStyle name="Followed Hyperlink" xfId="95" builtinId="9" hidden="1"/>
    <cellStyle name="Followed Hyperlink" xfId="96" builtinId="9" hidden="1"/>
    <cellStyle name="Followed Hyperlink" xfId="97" builtinId="9" hidden="1"/>
    <cellStyle name="Followed Hyperlink" xfId="98" builtinId="9" hidden="1"/>
    <cellStyle name="Followed Hyperlink" xfId="99" builtinId="9" hidden="1"/>
    <cellStyle name="Followed Hyperlink" xfId="100" builtinId="9" hidden="1"/>
    <cellStyle name="Followed Hyperlink" xfId="101" builtinId="9" hidden="1"/>
    <cellStyle name="Followed Hyperlink" xfId="102" builtinId="9" hidden="1"/>
    <cellStyle name="Followed Hyperlink" xfId="103" builtinId="9" hidden="1"/>
    <cellStyle name="Followed Hyperlink" xfId="104" builtinId="9" hidden="1"/>
    <cellStyle name="Followed Hyperlink" xfId="105" builtinId="9" hidden="1"/>
    <cellStyle name="Followed Hyperlink" xfId="106" builtinId="9" hidden="1"/>
    <cellStyle name="Followed Hyperlink" xfId="107" builtinId="9" hidden="1"/>
    <cellStyle name="Followed Hyperlink" xfId="108" builtinId="9" hidden="1"/>
    <cellStyle name="Followed Hyperlink" xfId="109" builtinId="9" hidden="1"/>
    <cellStyle name="Followed Hyperlink" xfId="110" builtinId="9" hidden="1"/>
    <cellStyle name="Followed Hyperlink" xfId="111" builtinId="9" hidden="1"/>
    <cellStyle name="Followed Hyperlink" xfId="112" builtinId="9" hidden="1"/>
    <cellStyle name="Followed Hyperlink" xfId="113" builtinId="9" hidden="1"/>
    <cellStyle name="Followed Hyperlink" xfId="114" builtinId="9" hidden="1"/>
    <cellStyle name="Followed Hyperlink" xfId="115" builtinId="9" hidden="1"/>
    <cellStyle name="Followed Hyperlink" xfId="116" builtinId="9" hidden="1"/>
    <cellStyle name="Followed Hyperlink" xfId="117" builtinId="9" hidden="1"/>
    <cellStyle name="Followed Hyperlink" xfId="118" builtinId="9" hidden="1"/>
    <cellStyle name="Followed Hyperlink" xfId="119" builtinId="9" hidden="1"/>
    <cellStyle name="Followed Hyperlink" xfId="120" builtinId="9" hidden="1"/>
    <cellStyle name="Followed Hyperlink" xfId="121" builtinId="9" hidden="1"/>
    <cellStyle name="Followed Hyperlink" xfId="122" builtinId="9" hidden="1"/>
    <cellStyle name="Followed Hyperlink" xfId="123" builtinId="9" hidden="1"/>
    <cellStyle name="Followed Hyperlink" xfId="124" builtinId="9" hidden="1"/>
    <cellStyle name="Followed Hyperlink" xfId="125" builtinId="9" hidden="1"/>
    <cellStyle name="Followed Hyperlink" xfId="126" builtinId="9" hidden="1"/>
    <cellStyle name="Followed Hyperlink" xfId="127" builtinId="9" hidden="1"/>
    <cellStyle name="Followed Hyperlink" xfId="128" builtinId="9" hidden="1"/>
    <cellStyle name="Followed Hyperlink" xfId="129" builtinId="9" hidden="1"/>
    <cellStyle name="Followed Hyperlink" xfId="130" builtinId="9" hidden="1"/>
    <cellStyle name="Followed Hyperlink" xfId="131" builtinId="9" hidden="1"/>
    <cellStyle name="Followed Hyperlink" xfId="132" builtinId="9" hidden="1"/>
    <cellStyle name="Followed Hyperlink" xfId="133" builtinId="9" hidden="1"/>
    <cellStyle name="Followed Hyperlink" xfId="134" builtinId="9" hidden="1"/>
    <cellStyle name="Followed Hyperlink" xfId="135" builtinId="9" hidden="1"/>
    <cellStyle name="Followed Hyperlink" xfId="136" builtinId="9" hidden="1"/>
    <cellStyle name="Followed Hyperlink" xfId="137" builtinId="9" hidden="1"/>
    <cellStyle name="Followed Hyperlink" xfId="138" builtinId="9" hidden="1"/>
    <cellStyle name="Followed Hyperlink" xfId="139" builtinId="9" hidden="1"/>
    <cellStyle name="Followed Hyperlink" xfId="140" builtinId="9" hidden="1"/>
    <cellStyle name="Followed Hyperlink" xfId="141" builtinId="9" hidden="1"/>
    <cellStyle name="Followed Hyperlink" xfId="142" builtinId="9" hidden="1"/>
    <cellStyle name="Followed Hyperlink" xfId="143" builtinId="9" hidden="1"/>
    <cellStyle name="Followed Hyperlink" xfId="144" builtinId="9" hidden="1"/>
    <cellStyle name="Followed Hyperlink" xfId="145" builtinId="9" hidden="1"/>
    <cellStyle name="Followed Hyperlink" xfId="146" builtinId="9" hidden="1"/>
    <cellStyle name="Followed Hyperlink" xfId="147" builtinId="9" hidden="1"/>
    <cellStyle name="Followed Hyperlink" xfId="148" builtinId="9" hidden="1"/>
    <cellStyle name="Followed Hyperlink" xfId="149" builtinId="9" hidden="1"/>
    <cellStyle name="Followed Hyperlink" xfId="150" builtinId="9" hidden="1"/>
    <cellStyle name="Followed Hyperlink" xfId="151" builtinId="9" hidden="1"/>
    <cellStyle name="Followed Hyperlink" xfId="152" builtinId="9" hidden="1"/>
    <cellStyle name="Followed Hyperlink" xfId="153" builtinId="9" hidden="1"/>
    <cellStyle name="Followed Hyperlink" xfId="154" builtinId="9" hidden="1"/>
    <cellStyle name="Followed Hyperlink" xfId="155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2" builtinId="9" hidden="1"/>
    <cellStyle name="Followed Hyperlink" xfId="193" builtinId="9" hidden="1"/>
    <cellStyle name="Followed Hyperlink" xfId="194" builtinId="9" hidden="1"/>
    <cellStyle name="Followed Hyperlink" xfId="195" builtinId="9" hidden="1"/>
    <cellStyle name="Followed Hyperlink" xfId="196" builtinId="9" hidden="1"/>
    <cellStyle name="Followed Hyperlink" xfId="197" builtinId="9" hidden="1"/>
    <cellStyle name="Followed Hyperlink" xfId="198" builtinId="9" hidden="1"/>
    <cellStyle name="Followed Hyperlink" xfId="199" builtinId="9" hidden="1"/>
    <cellStyle name="Followed Hyperlink" xfId="200" builtinId="9" hidden="1"/>
    <cellStyle name="Followed Hyperlink" xfId="201" builtinId="9" hidden="1"/>
    <cellStyle name="Followed Hyperlink" xfId="202" builtinId="9" hidden="1"/>
    <cellStyle name="Followed Hyperlink" xfId="203" builtinId="9" hidden="1"/>
    <cellStyle name="Followed Hyperlink" xfId="204" builtinId="9" hidden="1"/>
    <cellStyle name="Followed Hyperlink" xfId="205" builtinId="9" hidden="1"/>
    <cellStyle name="Followed Hyperlink" xfId="206" builtinId="9" hidden="1"/>
    <cellStyle name="Followed Hyperlink" xfId="207" builtinId="9" hidden="1"/>
    <cellStyle name="Followed Hyperlink" xfId="208" builtinId="9" hidden="1"/>
    <cellStyle name="Followed Hyperlink" xfId="209" builtinId="9" hidden="1"/>
    <cellStyle name="Followed Hyperlink" xfId="210" builtinId="9" hidden="1"/>
    <cellStyle name="Followed Hyperlink" xfId="211" builtinId="9" hidden="1"/>
    <cellStyle name="Followed Hyperlink" xfId="212" builtinId="9" hidden="1"/>
    <cellStyle name="Followed Hyperlink" xfId="213" builtinId="9" hidden="1"/>
    <cellStyle name="Followed Hyperlink" xfId="214" builtinId="9" hidden="1"/>
    <cellStyle name="Followed Hyperlink" xfId="215" builtinId="9" hidden="1"/>
    <cellStyle name="Followed Hyperlink" xfId="216" builtinId="9" hidden="1"/>
    <cellStyle name="Followed Hyperlink" xfId="217" builtinId="9" hidden="1"/>
    <cellStyle name="Followed Hyperlink" xfId="218" builtinId="9" hidden="1"/>
    <cellStyle name="Followed Hyperlink" xfId="219" builtinId="9" hidden="1"/>
    <cellStyle name="Followed Hyperlink" xfId="220" builtinId="9" hidden="1"/>
    <cellStyle name="Followed Hyperlink" xfId="221" builtinId="9" hidden="1"/>
    <cellStyle name="Followed Hyperlink" xfId="222" builtinId="9" hidden="1"/>
    <cellStyle name="Followed Hyperlink" xfId="223" builtinId="9" hidden="1"/>
    <cellStyle name="Followed Hyperlink" xfId="224" builtinId="9" hidden="1"/>
    <cellStyle name="Followed Hyperlink" xfId="225" builtinId="9" hidden="1"/>
    <cellStyle name="Followed Hyperlink" xfId="226" builtinId="9" hidden="1"/>
    <cellStyle name="Followed Hyperlink" xfId="227" builtinId="9" hidden="1"/>
    <cellStyle name="Followed Hyperlink" xfId="228" builtinId="9" hidden="1"/>
    <cellStyle name="Followed Hyperlink" xfId="229" builtinId="9" hidden="1"/>
    <cellStyle name="Followed Hyperlink" xfId="230" builtinId="9" hidden="1"/>
    <cellStyle name="Followed Hyperlink" xfId="231" builtinId="9" hidden="1"/>
    <cellStyle name="Followed Hyperlink" xfId="232" builtinId="9" hidden="1"/>
    <cellStyle name="Followed Hyperlink" xfId="233" builtinId="9" hidden="1"/>
    <cellStyle name="Followed Hyperlink" xfId="234" builtinId="9" hidden="1"/>
    <cellStyle name="Followed Hyperlink" xfId="235" builtinId="9" hidden="1"/>
    <cellStyle name="Followed Hyperlink" xfId="236" builtinId="9" hidden="1"/>
    <cellStyle name="Followed Hyperlink" xfId="237" builtinId="9" hidden="1"/>
    <cellStyle name="Followed Hyperlink" xfId="238" builtinId="9" hidden="1"/>
    <cellStyle name="Followed Hyperlink" xfId="239" builtinId="9" hidden="1"/>
    <cellStyle name="Followed Hyperlink" xfId="240" builtinId="9" hidden="1"/>
    <cellStyle name="Followed Hyperlink" xfId="241" builtinId="9" hidden="1"/>
    <cellStyle name="Followed Hyperlink" xfId="242" builtinId="9" hidden="1"/>
    <cellStyle name="Followed Hyperlink" xfId="243" builtinId="9" hidden="1"/>
    <cellStyle name="Followed Hyperlink" xfId="244" builtinId="9" hidden="1"/>
    <cellStyle name="Followed Hyperlink" xfId="245" builtinId="9" hidden="1"/>
    <cellStyle name="Followed Hyperlink" xfId="246" builtinId="9" hidden="1"/>
    <cellStyle name="Followed Hyperlink" xfId="247" builtinId="9" hidden="1"/>
    <cellStyle name="Followed Hyperlink" xfId="248" builtinId="9" hidden="1"/>
    <cellStyle name="Followed Hyperlink" xfId="249" builtinId="9" hidden="1"/>
    <cellStyle name="Followed Hyperlink" xfId="250" builtinId="9" hidden="1"/>
    <cellStyle name="Followed Hyperlink" xfId="251" builtinId="9" hidden="1"/>
    <cellStyle name="Followed Hyperlink" xfId="252" builtinId="9" hidden="1"/>
    <cellStyle name="Followed Hyperlink" xfId="253" builtinId="9" hidden="1"/>
    <cellStyle name="Followed Hyperlink" xfId="254" builtinId="9" hidden="1"/>
    <cellStyle name="Followed Hyperlink" xfId="255" builtinId="9" hidden="1"/>
    <cellStyle name="Followed Hyperlink" xfId="256" builtinId="9" hidden="1"/>
    <cellStyle name="Followed Hyperlink" xfId="257" builtinId="9" hidden="1"/>
    <cellStyle name="Followed Hyperlink" xfId="258" builtinId="9" hidden="1"/>
    <cellStyle name="Followed Hyperlink" xfId="259" builtinId="9" hidden="1"/>
    <cellStyle name="Followed Hyperlink" xfId="260" builtinId="9" hidden="1"/>
    <cellStyle name="Followed Hyperlink" xfId="261" builtinId="9" hidden="1"/>
    <cellStyle name="Followed Hyperlink" xfId="262" builtinId="9" hidden="1"/>
    <cellStyle name="Followed Hyperlink" xfId="263" builtinId="9" hidden="1"/>
    <cellStyle name="Followed Hyperlink" xfId="264" builtinId="9" hidden="1"/>
    <cellStyle name="Followed Hyperlink" xfId="265" builtinId="9" hidden="1"/>
    <cellStyle name="Followed Hyperlink" xfId="266" builtinId="9" hidden="1"/>
    <cellStyle name="Followed Hyperlink" xfId="267" builtinId="9" hidden="1"/>
    <cellStyle name="Followed Hyperlink" xfId="268" builtinId="9" hidden="1"/>
    <cellStyle name="Followed Hyperlink" xfId="269" builtinId="9" hidden="1"/>
    <cellStyle name="Followed Hyperlink" xfId="270" builtinId="9" hidden="1"/>
    <cellStyle name="Followed Hyperlink" xfId="271" builtinId="9" hidden="1"/>
    <cellStyle name="Followed Hyperlink" xfId="272" builtinId="9" hidden="1"/>
    <cellStyle name="Followed Hyperlink" xfId="273" builtinId="9" hidden="1"/>
    <cellStyle name="Followed Hyperlink" xfId="274" builtinId="9" hidden="1"/>
    <cellStyle name="Followed Hyperlink" xfId="275" builtinId="9" hidden="1"/>
    <cellStyle name="Followed Hyperlink" xfId="276" builtinId="9" hidden="1"/>
    <cellStyle name="Followed Hyperlink" xfId="277" builtinId="9" hidden="1"/>
    <cellStyle name="Followed Hyperlink" xfId="278" builtinId="9" hidden="1"/>
    <cellStyle name="Followed Hyperlink" xfId="279" builtinId="9" hidden="1"/>
    <cellStyle name="Followed Hyperlink" xfId="280" builtinId="9" hidden="1"/>
    <cellStyle name="Followed Hyperlink" xfId="281" builtinId="9" hidden="1"/>
    <cellStyle name="Followed Hyperlink" xfId="282" builtinId="9" hidden="1"/>
    <cellStyle name="Followed Hyperlink" xfId="283" builtinId="9" hidden="1"/>
    <cellStyle name="Followed Hyperlink" xfId="284" builtinId="9" hidden="1"/>
    <cellStyle name="Followed Hyperlink" xfId="285" builtinId="9" hidden="1"/>
    <cellStyle name="Followed Hyperlink" xfId="286" builtinId="9" hidden="1"/>
    <cellStyle name="Followed Hyperlink" xfId="287" builtinId="9" hidden="1"/>
    <cellStyle name="Followed Hyperlink" xfId="288" builtinId="9" hidden="1"/>
    <cellStyle name="Followed Hyperlink" xfId="289" builtinId="9" hidden="1"/>
    <cellStyle name="Followed Hyperlink" xfId="290" builtinId="9" hidden="1"/>
    <cellStyle name="Followed Hyperlink" xfId="291" builtinId="9" hidden="1"/>
    <cellStyle name="Followed Hyperlink" xfId="292" builtinId="9" hidden="1"/>
    <cellStyle name="Followed Hyperlink" xfId="293" builtinId="9" hidden="1"/>
    <cellStyle name="Followed Hyperlink" xfId="294" builtinId="9" hidden="1"/>
    <cellStyle name="Followed Hyperlink" xfId="295" builtinId="9" hidden="1"/>
    <cellStyle name="Followed Hyperlink" xfId="296" builtinId="9" hidden="1"/>
    <cellStyle name="Followed Hyperlink" xfId="297" builtinId="9" hidden="1"/>
    <cellStyle name="Followed Hyperlink" xfId="298" builtinId="9" hidden="1"/>
    <cellStyle name="Followed Hyperlink" xfId="299" builtinId="9" hidden="1"/>
    <cellStyle name="Followed Hyperlink" xfId="300" builtinId="9" hidden="1"/>
    <cellStyle name="Followed Hyperlink" xfId="301" builtinId="9" hidden="1"/>
    <cellStyle name="Followed Hyperlink" xfId="302" builtinId="9" hidden="1"/>
    <cellStyle name="Followed Hyperlink" xfId="303" builtinId="9" hidden="1"/>
    <cellStyle name="Followed Hyperlink" xfId="304" builtinId="9" hidden="1"/>
    <cellStyle name="Followed Hyperlink" xfId="305" builtinId="9" hidden="1"/>
    <cellStyle name="Followed Hyperlink" xfId="306" builtinId="9" hidden="1"/>
    <cellStyle name="Followed Hyperlink" xfId="307" builtinId="9" hidden="1"/>
    <cellStyle name="Followed Hyperlink" xfId="308" builtinId="9" hidden="1"/>
    <cellStyle name="Followed Hyperlink" xfId="309" builtinId="9" hidden="1"/>
    <cellStyle name="Followed Hyperlink" xfId="310" builtinId="9" hidden="1"/>
    <cellStyle name="Followed Hyperlink" xfId="311" builtinId="9" hidden="1"/>
    <cellStyle name="Followed Hyperlink" xfId="312" builtinId="9" hidden="1"/>
    <cellStyle name="Followed Hyperlink" xfId="313" builtinId="9" hidden="1"/>
    <cellStyle name="Followed Hyperlink" xfId="314" builtinId="9" hidden="1"/>
    <cellStyle name="Followed Hyperlink" xfId="315" builtinId="9" hidden="1"/>
    <cellStyle name="Followed Hyperlink" xfId="316" builtinId="9" hidden="1"/>
    <cellStyle name="Followed Hyperlink" xfId="317" builtinId="9" hidden="1"/>
    <cellStyle name="Followed Hyperlink" xfId="318" builtinId="9" hidden="1"/>
    <cellStyle name="Followed Hyperlink" xfId="319" builtinId="9" hidden="1"/>
    <cellStyle name="Followed Hyperlink" xfId="320" builtinId="9" hidden="1"/>
    <cellStyle name="Followed Hyperlink" xfId="321" builtinId="9" hidden="1"/>
    <cellStyle name="Followed Hyperlink" xfId="322" builtinId="9" hidden="1"/>
    <cellStyle name="Followed Hyperlink" xfId="323" builtinId="9" hidden="1"/>
    <cellStyle name="Followed Hyperlink" xfId="324" builtinId="9" hidden="1"/>
    <cellStyle name="Followed Hyperlink" xfId="325" builtinId="9" hidden="1"/>
    <cellStyle name="Followed Hyperlink" xfId="326" builtinId="9" hidden="1"/>
    <cellStyle name="Followed Hyperlink" xfId="327" builtinId="9" hidden="1"/>
    <cellStyle name="Followed Hyperlink" xfId="328" builtinId="9" hidden="1"/>
    <cellStyle name="Followed Hyperlink" xfId="329" builtinId="9" hidden="1"/>
    <cellStyle name="Followed Hyperlink" xfId="330" builtinId="9" hidden="1"/>
    <cellStyle name="Followed Hyperlink" xfId="331" builtinId="9" hidden="1"/>
    <cellStyle name="Followed Hyperlink" xfId="332" builtinId="9" hidden="1"/>
    <cellStyle name="Followed Hyperlink" xfId="333" builtinId="9" hidden="1"/>
    <cellStyle name="Followed Hyperlink" xfId="334" builtinId="9" hidden="1"/>
    <cellStyle name="Followed Hyperlink" xfId="335" builtinId="9" hidden="1"/>
    <cellStyle name="Followed Hyperlink" xfId="336" builtinId="9" hidden="1"/>
    <cellStyle name="Followed Hyperlink" xfId="337" builtinId="9" hidden="1"/>
    <cellStyle name="Followed Hyperlink" xfId="338" builtinId="9" hidden="1"/>
    <cellStyle name="Followed Hyperlink" xfId="339" builtinId="9" hidden="1"/>
    <cellStyle name="Followed Hyperlink" xfId="340" builtinId="9" hidden="1"/>
    <cellStyle name="Followed Hyperlink" xfId="341" builtinId="9" hidden="1"/>
    <cellStyle name="Followed Hyperlink" xfId="342" builtinId="9" hidden="1"/>
    <cellStyle name="Followed Hyperlink" xfId="343" builtinId="9" hidden="1"/>
    <cellStyle name="Followed Hyperlink" xfId="344" builtinId="9" hidden="1"/>
    <cellStyle name="Followed Hyperlink" xfId="345" builtinId="9" hidden="1"/>
    <cellStyle name="Followed Hyperlink" xfId="346" builtinId="9" hidden="1"/>
    <cellStyle name="Followed Hyperlink" xfId="347" builtinId="9" hidden="1"/>
    <cellStyle name="Followed Hyperlink" xfId="348" builtinId="9" hidden="1"/>
    <cellStyle name="Followed Hyperlink" xfId="349" builtinId="9" hidden="1"/>
    <cellStyle name="Followed Hyperlink" xfId="350" builtinId="9" hidden="1"/>
    <cellStyle name="Followed Hyperlink" xfId="351" builtinId="9" hidden="1"/>
    <cellStyle name="Followed Hyperlink" xfId="352" builtinId="9" hidden="1"/>
    <cellStyle name="Followed Hyperlink" xfId="353" builtinId="9" hidden="1"/>
    <cellStyle name="Followed Hyperlink" xfId="354" builtinId="9" hidden="1"/>
    <cellStyle name="Followed Hyperlink" xfId="355" builtinId="9" hidden="1"/>
    <cellStyle name="Followed Hyperlink" xfId="356" builtinId="9" hidden="1"/>
    <cellStyle name="Followed Hyperlink" xfId="357" builtinId="9" hidden="1"/>
    <cellStyle name="Followed Hyperlink" xfId="358" builtinId="9" hidden="1"/>
    <cellStyle name="Followed Hyperlink" xfId="359" builtinId="9" hidden="1"/>
    <cellStyle name="Followed Hyperlink" xfId="360" builtinId="9" hidden="1"/>
    <cellStyle name="Followed Hyperlink" xfId="361" builtinId="9" hidden="1"/>
    <cellStyle name="Followed Hyperlink" xfId="362" builtinId="9" hidden="1"/>
    <cellStyle name="Followed Hyperlink" xfId="363" builtinId="9" hidden="1"/>
    <cellStyle name="Followed Hyperlink" xfId="364" builtinId="9" hidden="1"/>
    <cellStyle name="Followed Hyperlink" xfId="365" builtinId="9" hidden="1"/>
    <cellStyle name="Followed Hyperlink" xfId="366" builtinId="9" hidden="1"/>
    <cellStyle name="Followed Hyperlink" xfId="367" builtinId="9" hidden="1"/>
    <cellStyle name="Followed Hyperlink" xfId="368" builtinId="9" hidden="1"/>
    <cellStyle name="Followed Hyperlink" xfId="369" builtinId="9" hidden="1"/>
    <cellStyle name="Followed Hyperlink" xfId="370" builtinId="9" hidden="1"/>
    <cellStyle name="Followed Hyperlink" xfId="371" builtinId="9" hidden="1"/>
    <cellStyle name="Followed Hyperlink" xfId="372" builtinId="9" hidden="1"/>
    <cellStyle name="Followed Hyperlink" xfId="373" builtinId="9" hidden="1"/>
    <cellStyle name="Followed Hyperlink" xfId="374" builtinId="9" hidden="1"/>
    <cellStyle name="Followed Hyperlink" xfId="375" builtinId="9" hidden="1"/>
    <cellStyle name="Followed Hyperlink" xfId="376" builtinId="9" hidden="1"/>
    <cellStyle name="Followed Hyperlink" xfId="377" builtinId="9" hidden="1"/>
    <cellStyle name="Followed Hyperlink" xfId="378" builtinId="9" hidden="1"/>
    <cellStyle name="Followed Hyperlink" xfId="379" builtinId="9" hidden="1"/>
    <cellStyle name="Followed Hyperlink" xfId="380" builtinId="9" hidden="1"/>
    <cellStyle name="Followed Hyperlink" xfId="381" builtinId="9" hidden="1"/>
    <cellStyle name="Followed Hyperlink" xfId="382" builtinId="9" hidden="1"/>
    <cellStyle name="Followed Hyperlink" xfId="383" builtinId="9" hidden="1"/>
    <cellStyle name="Followed Hyperlink" xfId="384" builtinId="9" hidden="1"/>
    <cellStyle name="Followed Hyperlink" xfId="385" builtinId="9" hidden="1"/>
    <cellStyle name="Followed Hyperlink" xfId="386" builtinId="9" hidden="1"/>
    <cellStyle name="Followed Hyperlink" xfId="387" builtinId="9" hidden="1"/>
    <cellStyle name="Followed Hyperlink" xfId="388" builtinId="9" hidden="1"/>
    <cellStyle name="Followed Hyperlink" xfId="389" builtinId="9" hidden="1"/>
    <cellStyle name="Followed Hyperlink" xfId="390" builtinId="9" hidden="1"/>
    <cellStyle name="Followed Hyperlink" xfId="391" builtinId="9" hidden="1"/>
    <cellStyle name="Followed Hyperlink" xfId="392" builtinId="9" hidden="1"/>
    <cellStyle name="Followed Hyperlink" xfId="393" builtinId="9" hidden="1"/>
    <cellStyle name="Followed Hyperlink" xfId="394" builtinId="9" hidden="1"/>
    <cellStyle name="Followed Hyperlink" xfId="395" builtinId="9" hidden="1"/>
    <cellStyle name="Followed Hyperlink" xfId="396" builtinId="9" hidden="1"/>
    <cellStyle name="Followed Hyperlink" xfId="397" builtinId="9" hidden="1"/>
    <cellStyle name="Followed Hyperlink" xfId="398" builtinId="9" hidden="1"/>
    <cellStyle name="Followed Hyperlink" xfId="399" builtinId="9" hidden="1"/>
    <cellStyle name="Followed Hyperlink" xfId="400" builtinId="9" hidden="1"/>
    <cellStyle name="Followed Hyperlink" xfId="401" builtinId="9" hidden="1"/>
    <cellStyle name="Followed Hyperlink" xfId="402" builtinId="9" hidden="1"/>
    <cellStyle name="Followed Hyperlink" xfId="403" builtinId="9" hidden="1"/>
    <cellStyle name="Followed Hyperlink" xfId="404" builtinId="9" hidden="1"/>
    <cellStyle name="Followed Hyperlink" xfId="405" builtinId="9" hidden="1"/>
    <cellStyle name="Followed Hyperlink" xfId="406" builtinId="9" hidden="1"/>
    <cellStyle name="Followed Hyperlink" xfId="407" builtinId="9" hidden="1"/>
    <cellStyle name="Followed Hyperlink" xfId="408" builtinId="9" hidden="1"/>
    <cellStyle name="Followed Hyperlink" xfId="409" builtinId="9" hidden="1"/>
    <cellStyle name="Followed Hyperlink" xfId="410" builtinId="9" hidden="1"/>
    <cellStyle name="Followed Hyperlink" xfId="411" builtinId="9" hidden="1"/>
    <cellStyle name="Followed Hyperlink" xfId="412" builtinId="9" hidden="1"/>
    <cellStyle name="Followed Hyperlink" xfId="413" builtinId="9" hidden="1"/>
    <cellStyle name="Followed Hyperlink" xfId="414" builtinId="9" hidden="1"/>
    <cellStyle name="Followed Hyperlink" xfId="415" builtinId="9" hidden="1"/>
    <cellStyle name="Followed Hyperlink" xfId="416" builtinId="9" hidden="1"/>
    <cellStyle name="Followed Hyperlink" xfId="417" builtinId="9" hidden="1"/>
    <cellStyle name="Followed Hyperlink" xfId="418" builtinId="9" hidden="1"/>
    <cellStyle name="Followed Hyperlink" xfId="419" builtinId="9" hidden="1"/>
    <cellStyle name="Followed Hyperlink" xfId="420" builtinId="9" hidden="1"/>
    <cellStyle name="Followed Hyperlink" xfId="421" builtinId="9" hidden="1"/>
    <cellStyle name="Followed Hyperlink" xfId="422" builtinId="9" hidden="1"/>
    <cellStyle name="Followed Hyperlink" xfId="423" builtinId="9" hidden="1"/>
    <cellStyle name="Followed Hyperlink" xfId="424" builtinId="9" hidden="1"/>
    <cellStyle name="Followed Hyperlink" xfId="425" builtinId="9" hidden="1"/>
    <cellStyle name="Followed Hyperlink" xfId="426" builtinId="9" hidden="1"/>
    <cellStyle name="Followed Hyperlink" xfId="427" builtinId="9" hidden="1"/>
    <cellStyle name="Followed Hyperlink" xfId="428" builtinId="9" hidden="1"/>
    <cellStyle name="Followed Hyperlink" xfId="429" builtinId="9" hidden="1"/>
    <cellStyle name="Followed Hyperlink" xfId="430" builtinId="9" hidden="1"/>
    <cellStyle name="Followed Hyperlink" xfId="431" builtinId="9" hidden="1"/>
    <cellStyle name="Followed Hyperlink" xfId="432" builtinId="9" hidden="1"/>
    <cellStyle name="Followed Hyperlink" xfId="433" builtinId="9" hidden="1"/>
    <cellStyle name="Followed Hyperlink" xfId="434" builtinId="9" hidden="1"/>
    <cellStyle name="Followed Hyperlink" xfId="435" builtinId="9" hidden="1"/>
    <cellStyle name="Followed Hyperlink" xfId="436" builtinId="9" hidden="1"/>
    <cellStyle name="Followed Hyperlink" xfId="437" builtinId="9" hidden="1"/>
    <cellStyle name="Followed Hyperlink" xfId="438" builtinId="9" hidden="1"/>
    <cellStyle name="Followed Hyperlink" xfId="439" builtinId="9" hidden="1"/>
    <cellStyle name="Followed Hyperlink" xfId="440" builtinId="9" hidden="1"/>
    <cellStyle name="Followed Hyperlink" xfId="441" builtinId="9" hidden="1"/>
    <cellStyle name="Followed Hyperlink" xfId="442" builtinId="9" hidden="1"/>
    <cellStyle name="Followed Hyperlink" xfId="443" builtinId="9" hidden="1"/>
    <cellStyle name="Followed Hyperlink" xfId="444" builtinId="9" hidden="1"/>
    <cellStyle name="Followed Hyperlink" xfId="445" builtinId="9" hidden="1"/>
    <cellStyle name="Followed Hyperlink" xfId="446" builtinId="9" hidden="1"/>
    <cellStyle name="Followed Hyperlink" xfId="447" builtinId="9" hidden="1"/>
    <cellStyle name="Followed Hyperlink" xfId="448" builtinId="9" hidden="1"/>
    <cellStyle name="Followed Hyperlink" xfId="449" builtinId="9" hidden="1"/>
    <cellStyle name="Followed Hyperlink" xfId="450" builtinId="9" hidden="1"/>
    <cellStyle name="Followed Hyperlink" xfId="451" builtinId="9" hidden="1"/>
    <cellStyle name="Followed Hyperlink" xfId="452" builtinId="9" hidden="1"/>
    <cellStyle name="Followed Hyperlink" xfId="453" builtinId="9" hidden="1"/>
    <cellStyle name="Followed Hyperlink" xfId="454" builtinId="9" hidden="1"/>
    <cellStyle name="Followed Hyperlink" xfId="455" builtinId="9" hidden="1"/>
    <cellStyle name="Followed Hyperlink" xfId="456" builtinId="9" hidden="1"/>
    <cellStyle name="Followed Hyperlink" xfId="457" builtinId="9" hidden="1"/>
    <cellStyle name="Followed Hyperlink" xfId="458" builtinId="9" hidden="1"/>
    <cellStyle name="Followed Hyperlink" xfId="459" builtinId="9" hidden="1"/>
    <cellStyle name="Followed Hyperlink" xfId="460" builtinId="9" hidden="1"/>
    <cellStyle name="Followed Hyperlink" xfId="461" builtinId="9" hidden="1"/>
    <cellStyle name="Followed Hyperlink" xfId="462" builtinId="9" hidden="1"/>
    <cellStyle name="Followed Hyperlink" xfId="463" builtinId="9" hidden="1"/>
    <cellStyle name="Followed Hyperlink" xfId="464" builtinId="9" hidden="1"/>
    <cellStyle name="Followed Hyperlink" xfId="465" builtinId="9" hidden="1"/>
    <cellStyle name="Followed Hyperlink" xfId="466" builtinId="9" hidden="1"/>
    <cellStyle name="Followed Hyperlink" xfId="467" builtinId="9" hidden="1"/>
    <cellStyle name="Followed Hyperlink" xfId="468" builtinId="9" hidden="1"/>
    <cellStyle name="Followed Hyperlink" xfId="469" builtinId="9" hidden="1"/>
    <cellStyle name="Followed Hyperlink" xfId="470" builtinId="9" hidden="1"/>
    <cellStyle name="Followed Hyperlink" xfId="471" builtinId="9" hidden="1"/>
    <cellStyle name="Followed Hyperlink" xfId="472" builtinId="9" hidden="1"/>
    <cellStyle name="Followed Hyperlink" xfId="473" builtinId="9" hidden="1"/>
    <cellStyle name="Followed Hyperlink" xfId="474" builtinId="9" hidden="1"/>
    <cellStyle name="Followed Hyperlink" xfId="475" builtinId="9" hidden="1"/>
    <cellStyle name="Followed Hyperlink" xfId="476" builtinId="9" hidden="1"/>
    <cellStyle name="Followed Hyperlink" xfId="477" builtinId="9" hidden="1"/>
    <cellStyle name="Followed Hyperlink" xfId="478" builtinId="9" hidden="1"/>
    <cellStyle name="Followed Hyperlink" xfId="479" builtinId="9" hidden="1"/>
    <cellStyle name="Followed Hyperlink" xfId="480" builtinId="9" hidden="1"/>
    <cellStyle name="Followed Hyperlink" xfId="481" builtinId="9" hidden="1"/>
    <cellStyle name="Followed Hyperlink" xfId="482" builtinId="9" hidden="1"/>
    <cellStyle name="Followed Hyperlink" xfId="483" builtinId="9" hidden="1"/>
    <cellStyle name="Followed Hyperlink" xfId="484" builtinId="9" hidden="1"/>
    <cellStyle name="Followed Hyperlink" xfId="485" builtinId="9" hidden="1"/>
    <cellStyle name="Followed Hyperlink" xfId="486" builtinId="9" hidden="1"/>
    <cellStyle name="Followed Hyperlink" xfId="487" builtinId="9" hidden="1"/>
    <cellStyle name="Followed Hyperlink" xfId="488" builtinId="9" hidden="1"/>
    <cellStyle name="Followed Hyperlink" xfId="489" builtinId="9" hidden="1"/>
    <cellStyle name="Followed Hyperlink" xfId="490" builtinId="9" hidden="1"/>
    <cellStyle name="Followed Hyperlink" xfId="491" builtinId="9" hidden="1"/>
    <cellStyle name="Followed Hyperlink" xfId="492" builtinId="9" hidden="1"/>
    <cellStyle name="Followed Hyperlink" xfId="493" builtinId="9" hidden="1"/>
    <cellStyle name="Followed Hyperlink" xfId="494" builtinId="9" hidden="1"/>
    <cellStyle name="Followed Hyperlink" xfId="495" builtinId="9" hidden="1"/>
    <cellStyle name="Followed Hyperlink" xfId="496" builtinId="9" hidden="1"/>
    <cellStyle name="Followed Hyperlink" xfId="497" builtinId="9" hidden="1"/>
    <cellStyle name="Followed Hyperlink" xfId="498" builtinId="9" hidden="1"/>
    <cellStyle name="Followed Hyperlink" xfId="499" builtinId="9" hidden="1"/>
    <cellStyle name="Followed Hyperlink" xfId="500" builtinId="9" hidden="1"/>
    <cellStyle name="Followed Hyperlink" xfId="501" builtinId="9" hidden="1"/>
    <cellStyle name="Followed Hyperlink" xfId="502" builtinId="9" hidden="1"/>
    <cellStyle name="Followed Hyperlink" xfId="503" builtinId="9" hidden="1"/>
    <cellStyle name="Followed Hyperlink" xfId="504" builtinId="9" hidden="1"/>
    <cellStyle name="Followed Hyperlink" xfId="505" builtinId="9" hidden="1"/>
    <cellStyle name="Followed Hyperlink" xfId="506" builtinId="9" hidden="1"/>
    <cellStyle name="Followed Hyperlink" xfId="507" builtinId="9" hidden="1"/>
    <cellStyle name="Followed Hyperlink" xfId="508" builtinId="9" hidden="1"/>
    <cellStyle name="Followed Hyperlink" xfId="509" builtinId="9" hidden="1"/>
    <cellStyle name="Followed Hyperlink" xfId="510" builtinId="9" hidden="1"/>
    <cellStyle name="Followed Hyperlink" xfId="511" builtinId="9" hidden="1"/>
    <cellStyle name="Followed Hyperlink" xfId="512" builtinId="9" hidden="1"/>
    <cellStyle name="Followed Hyperlink" xfId="513" builtinId="9" hidden="1"/>
    <cellStyle name="Followed Hyperlink" xfId="514" builtinId="9" hidden="1"/>
    <cellStyle name="Followed Hyperlink" xfId="515" builtinId="9" hidden="1"/>
    <cellStyle name="Followed Hyperlink" xfId="516" builtinId="9" hidden="1"/>
    <cellStyle name="Followed Hyperlink" xfId="517" builtinId="9" hidden="1"/>
    <cellStyle name="Followed Hyperlink" xfId="518" builtinId="9" hidden="1"/>
    <cellStyle name="Followed Hyperlink" xfId="519" builtinId="9" hidden="1"/>
    <cellStyle name="Followed Hyperlink" xfId="520" builtinId="9" hidden="1"/>
    <cellStyle name="Followed Hyperlink" xfId="521" builtinId="9" hidden="1"/>
    <cellStyle name="Followed Hyperlink" xfId="522" builtinId="9" hidden="1"/>
    <cellStyle name="Followed Hyperlink" xfId="523" builtinId="9" hidden="1"/>
    <cellStyle name="Followed Hyperlink" xfId="524" builtinId="9" hidden="1"/>
    <cellStyle name="Followed Hyperlink" xfId="525" builtinId="9" hidden="1"/>
    <cellStyle name="Followed Hyperlink" xfId="526" builtinId="9" hidden="1"/>
    <cellStyle name="Followed Hyperlink" xfId="527" builtinId="9" hidden="1"/>
    <cellStyle name="Followed Hyperlink" xfId="528" builtinId="9" hidden="1"/>
    <cellStyle name="Followed Hyperlink" xfId="529" builtinId="9" hidden="1"/>
    <cellStyle name="Followed Hyperlink" xfId="530" builtinId="9" hidden="1"/>
    <cellStyle name="Followed Hyperlink" xfId="531" builtinId="9" hidden="1"/>
    <cellStyle name="Followed Hyperlink" xfId="532" builtinId="9" hidden="1"/>
    <cellStyle name="Followed Hyperlink" xfId="533" builtinId="9" hidden="1"/>
    <cellStyle name="Followed Hyperlink" xfId="534" builtinId="9" hidden="1"/>
    <cellStyle name="Followed Hyperlink" xfId="535" builtinId="9" hidden="1"/>
    <cellStyle name="Followed Hyperlink" xfId="536" builtinId="9" hidden="1"/>
    <cellStyle name="Followed Hyperlink" xfId="537" builtinId="9" hidden="1"/>
    <cellStyle name="Followed Hyperlink" xfId="538" builtinId="9" hidden="1"/>
    <cellStyle name="Followed Hyperlink" xfId="539" builtinId="9" hidden="1"/>
    <cellStyle name="Followed Hyperlink" xfId="540" builtinId="9" hidden="1"/>
    <cellStyle name="Followed Hyperlink" xfId="541" builtinId="9" hidden="1"/>
    <cellStyle name="Followed Hyperlink" xfId="542" builtinId="9" hidden="1"/>
    <cellStyle name="Followed Hyperlink" xfId="543" builtinId="9" hidden="1"/>
    <cellStyle name="Followed Hyperlink" xfId="544" builtinId="9" hidden="1"/>
    <cellStyle name="Followed Hyperlink" xfId="545" builtinId="9" hidden="1"/>
    <cellStyle name="Followed Hyperlink" xfId="546" builtinId="9" hidden="1"/>
    <cellStyle name="Followed Hyperlink" xfId="547" builtinId="9" hidden="1"/>
    <cellStyle name="Followed Hyperlink" xfId="548" builtinId="9" hidden="1"/>
    <cellStyle name="Followed Hyperlink" xfId="549" builtinId="9" hidden="1"/>
    <cellStyle name="Followed Hyperlink" xfId="550" builtinId="9" hidden="1"/>
    <cellStyle name="Followed Hyperlink" xfId="551" builtinId="9" hidden="1"/>
    <cellStyle name="Followed Hyperlink" xfId="552" builtinId="9" hidden="1"/>
    <cellStyle name="Followed Hyperlink" xfId="553" builtinId="9" hidden="1"/>
    <cellStyle name="Followed Hyperlink" xfId="554" builtinId="9" hidden="1"/>
    <cellStyle name="Followed Hyperlink" xfId="555" builtinId="9" hidden="1"/>
    <cellStyle name="Followed Hyperlink" xfId="556" builtinId="9" hidden="1"/>
    <cellStyle name="Followed Hyperlink" xfId="557" builtinId="9" hidden="1"/>
    <cellStyle name="Followed Hyperlink" xfId="558" builtinId="9" hidden="1"/>
    <cellStyle name="Followed Hyperlink" xfId="559" builtinId="9" hidden="1"/>
    <cellStyle name="Followed Hyperlink" xfId="560" builtinId="9" hidden="1"/>
    <cellStyle name="Followed Hyperlink" xfId="561" builtinId="9" hidden="1"/>
    <cellStyle name="Followed Hyperlink" xfId="562" builtinId="9" hidden="1"/>
    <cellStyle name="Followed Hyperlink" xfId="563" builtinId="9" hidden="1"/>
    <cellStyle name="Followed Hyperlink" xfId="564" builtinId="9" hidden="1"/>
    <cellStyle name="Followed Hyperlink" xfId="565" builtinId="9" hidden="1"/>
    <cellStyle name="Followed Hyperlink" xfId="566" builtinId="9" hidden="1"/>
    <cellStyle name="Followed Hyperlink" xfId="567" builtinId="9" hidden="1"/>
    <cellStyle name="Followed Hyperlink" xfId="568" builtinId="9" hidden="1"/>
    <cellStyle name="Followed Hyperlink" xfId="569" builtinId="9" hidden="1"/>
    <cellStyle name="Followed Hyperlink" xfId="570" builtinId="9" hidden="1"/>
    <cellStyle name="Followed Hyperlink" xfId="571" builtinId="9" hidden="1"/>
    <cellStyle name="Followed Hyperlink" xfId="572" builtinId="9" hidden="1"/>
    <cellStyle name="Followed Hyperlink" xfId="573" builtinId="9" hidden="1"/>
    <cellStyle name="Followed Hyperlink" xfId="574" builtinId="9" hidden="1"/>
    <cellStyle name="Followed Hyperlink" xfId="575" builtinId="9" hidden="1"/>
    <cellStyle name="Followed Hyperlink" xfId="576" builtinId="9" hidden="1"/>
    <cellStyle name="Followed Hyperlink" xfId="577" builtinId="9" hidden="1"/>
    <cellStyle name="Followed Hyperlink" xfId="578" builtinId="9" hidden="1"/>
    <cellStyle name="Followed Hyperlink" xfId="579" builtinId="9" hidden="1"/>
    <cellStyle name="Followed Hyperlink" xfId="580" builtinId="9" hidden="1"/>
    <cellStyle name="Followed Hyperlink" xfId="581" builtinId="9" hidden="1"/>
    <cellStyle name="Followed Hyperlink" xfId="582" builtinId="9" hidden="1"/>
    <cellStyle name="Followed Hyperlink" xfId="583" builtinId="9" hidden="1"/>
    <cellStyle name="Followed Hyperlink" xfId="584" builtinId="9" hidden="1"/>
    <cellStyle name="Followed Hyperlink" xfId="585" builtinId="9" hidden="1"/>
    <cellStyle name="Followed Hyperlink" xfId="586" builtinId="9" hidden="1"/>
    <cellStyle name="Followed Hyperlink" xfId="587" builtinId="9" hidden="1"/>
    <cellStyle name="Followed Hyperlink" xfId="588" builtinId="9" hidden="1"/>
    <cellStyle name="Followed Hyperlink" xfId="589" builtinId="9" hidden="1"/>
    <cellStyle name="Followed Hyperlink" xfId="590" builtinId="9" hidden="1"/>
    <cellStyle name="Followed Hyperlink" xfId="591" builtinId="9" hidden="1"/>
    <cellStyle name="Followed Hyperlink" xfId="592" builtinId="9" hidden="1"/>
    <cellStyle name="Followed Hyperlink" xfId="593" builtinId="9" hidden="1"/>
    <cellStyle name="Followed Hyperlink" xfId="594" builtinId="9" hidden="1"/>
    <cellStyle name="Followed Hyperlink" xfId="595" builtinId="9" hidden="1"/>
    <cellStyle name="Followed Hyperlink" xfId="596" builtinId="9" hidden="1"/>
    <cellStyle name="Followed Hyperlink" xfId="597" builtinId="9" hidden="1"/>
    <cellStyle name="Followed Hyperlink" xfId="598" builtinId="9" hidden="1"/>
    <cellStyle name="Followed Hyperlink" xfId="599" builtinId="9" hidden="1"/>
    <cellStyle name="Followed Hyperlink" xfId="600" builtinId="9" hidden="1"/>
    <cellStyle name="Followed Hyperlink" xfId="601" builtinId="9" hidden="1"/>
    <cellStyle name="Followed Hyperlink" xfId="602" builtinId="9" hidden="1"/>
    <cellStyle name="Followed Hyperlink" xfId="603" builtinId="9" hidden="1"/>
    <cellStyle name="Followed Hyperlink" xfId="604" builtinId="9" hidden="1"/>
    <cellStyle name="Followed Hyperlink" xfId="605" builtinId="9" hidden="1"/>
    <cellStyle name="Followed Hyperlink" xfId="606" builtinId="9" hidden="1"/>
    <cellStyle name="Followed Hyperlink" xfId="607" builtinId="9" hidden="1"/>
    <cellStyle name="Followed Hyperlink" xfId="608" builtinId="9" hidden="1"/>
    <cellStyle name="Followed Hyperlink" xfId="609" builtinId="9" hidden="1"/>
    <cellStyle name="Followed Hyperlink" xfId="610" builtinId="9" hidden="1"/>
    <cellStyle name="Followed Hyperlink" xfId="611" builtinId="9" hidden="1"/>
    <cellStyle name="Followed Hyperlink" xfId="612" builtinId="9" hidden="1"/>
    <cellStyle name="Followed Hyperlink" xfId="613" builtinId="9" hidden="1"/>
    <cellStyle name="Followed Hyperlink" xfId="614" builtinId="9" hidden="1"/>
    <cellStyle name="Followed Hyperlink" xfId="615" builtinId="9" hidden="1"/>
    <cellStyle name="Followed Hyperlink" xfId="616" builtinId="9" hidden="1"/>
    <cellStyle name="Followed Hyperlink" xfId="617" builtinId="9" hidden="1"/>
    <cellStyle name="Followed Hyperlink" xfId="618" builtinId="9" hidden="1"/>
    <cellStyle name="Followed Hyperlink" xfId="619" builtinId="9" hidden="1"/>
    <cellStyle name="Followed Hyperlink" xfId="620" builtinId="9" hidden="1"/>
    <cellStyle name="Followed Hyperlink" xfId="621" builtinId="9" hidden="1"/>
    <cellStyle name="Followed Hyperlink" xfId="622" builtinId="9" hidden="1"/>
    <cellStyle name="Followed Hyperlink" xfId="623" builtinId="9" hidden="1"/>
    <cellStyle name="Followed Hyperlink" xfId="624" builtinId="9" hidden="1"/>
    <cellStyle name="Followed Hyperlink" xfId="625" builtinId="9" hidden="1"/>
    <cellStyle name="Followed Hyperlink" xfId="626" builtinId="9" hidden="1"/>
    <cellStyle name="Followed Hyperlink" xfId="627" builtinId="9" hidden="1"/>
    <cellStyle name="Followed Hyperlink" xfId="628" builtinId="9" hidden="1"/>
    <cellStyle name="Followed Hyperlink" xfId="629" builtinId="9" hidden="1"/>
    <cellStyle name="Followed Hyperlink" xfId="630" builtinId="9" hidden="1"/>
    <cellStyle name="Followed Hyperlink" xfId="631" builtinId="9" hidden="1"/>
    <cellStyle name="Followed Hyperlink" xfId="632" builtinId="9" hidden="1"/>
    <cellStyle name="Followed Hyperlink" xfId="633" builtinId="9" hidden="1"/>
    <cellStyle name="Followed Hyperlink" xfId="634" builtinId="9" hidden="1"/>
    <cellStyle name="Followed Hyperlink" xfId="635" builtinId="9" hidden="1"/>
    <cellStyle name="Followed Hyperlink" xfId="636" builtinId="9" hidden="1"/>
    <cellStyle name="Followed Hyperlink" xfId="637" builtinId="9" hidden="1"/>
    <cellStyle name="Followed Hyperlink" xfId="638" builtinId="9" hidden="1"/>
    <cellStyle name="Followed Hyperlink" xfId="639" builtinId="9" hidden="1"/>
    <cellStyle name="Followed Hyperlink" xfId="640" builtinId="9" hidden="1"/>
    <cellStyle name="Followed Hyperlink" xfId="641" builtinId="9" hidden="1"/>
    <cellStyle name="Followed Hyperlink" xfId="642" builtinId="9" hidden="1"/>
    <cellStyle name="Followed Hyperlink" xfId="643" builtinId="9" hidden="1"/>
    <cellStyle name="Followed Hyperlink" xfId="644" builtinId="9" hidden="1"/>
    <cellStyle name="Followed Hyperlink" xfId="645" builtinId="9" hidden="1"/>
    <cellStyle name="Followed Hyperlink" xfId="646" builtinId="9" hidden="1"/>
    <cellStyle name="Followed Hyperlink" xfId="647" builtinId="9" hidden="1"/>
    <cellStyle name="Followed Hyperlink" xfId="648" builtinId="9" hidden="1"/>
    <cellStyle name="Followed Hyperlink" xfId="649" builtinId="9" hidden="1"/>
    <cellStyle name="Followed Hyperlink" xfId="650" builtinId="9" hidden="1"/>
    <cellStyle name="Followed Hyperlink" xfId="651" builtinId="9" hidden="1"/>
    <cellStyle name="Followed Hyperlink" xfId="652" builtinId="9" hidden="1"/>
    <cellStyle name="Followed Hyperlink" xfId="653" builtinId="9" hidden="1"/>
    <cellStyle name="Followed Hyperlink" xfId="654" builtinId="9" hidden="1"/>
    <cellStyle name="Followed Hyperlink" xfId="655" builtinId="9" hidden="1"/>
    <cellStyle name="Followed Hyperlink" xfId="656" builtinId="9" hidden="1"/>
    <cellStyle name="Followed Hyperlink" xfId="657" builtinId="9" hidden="1"/>
    <cellStyle name="Followed Hyperlink" xfId="658" builtinId="9" hidden="1"/>
    <cellStyle name="Followed Hyperlink" xfId="659" builtinId="9" hidden="1"/>
    <cellStyle name="Followed Hyperlink" xfId="660" builtinId="9" hidden="1"/>
    <cellStyle name="Followed Hyperlink" xfId="661" builtinId="9" hidden="1"/>
    <cellStyle name="Followed Hyperlink" xfId="662" builtinId="9" hidden="1"/>
    <cellStyle name="Followed Hyperlink" xfId="663" builtinId="9" hidden="1"/>
    <cellStyle name="Followed Hyperlink" xfId="664" builtinId="9" hidden="1"/>
    <cellStyle name="Followed Hyperlink" xfId="665" builtinId="9" hidden="1"/>
    <cellStyle name="Followed Hyperlink" xfId="666" builtinId="9" hidden="1"/>
    <cellStyle name="Followed Hyperlink" xfId="667" builtinId="9" hidden="1"/>
    <cellStyle name="Followed Hyperlink" xfId="668" builtinId="9" hidden="1"/>
    <cellStyle name="Followed Hyperlink" xfId="669" builtinId="9" hidden="1"/>
    <cellStyle name="Followed Hyperlink" xfId="670" builtinId="9" hidden="1"/>
    <cellStyle name="Followed Hyperlink" xfId="671" builtinId="9" hidden="1"/>
    <cellStyle name="Followed Hyperlink" xfId="672" builtinId="9" hidden="1"/>
    <cellStyle name="Followed Hyperlink" xfId="673" builtinId="9" hidden="1"/>
    <cellStyle name="Followed Hyperlink" xfId="674" builtinId="9" hidden="1"/>
    <cellStyle name="Followed Hyperlink" xfId="675" builtinId="9" hidden="1"/>
    <cellStyle name="Followed Hyperlink" xfId="676" builtinId="9" hidden="1"/>
    <cellStyle name="Followed Hyperlink" xfId="677" builtinId="9" hidden="1"/>
    <cellStyle name="Followed Hyperlink" xfId="678" builtinId="9" hidden="1"/>
    <cellStyle name="Followed Hyperlink" xfId="679" builtinId="9" hidden="1"/>
    <cellStyle name="Followed Hyperlink" xfId="680" builtinId="9" hidden="1"/>
    <cellStyle name="Followed Hyperlink" xfId="681" builtinId="9" hidden="1"/>
    <cellStyle name="Followed Hyperlink" xfId="682" builtinId="9" hidden="1"/>
    <cellStyle name="Followed Hyperlink" xfId="683" builtinId="9" hidden="1"/>
    <cellStyle name="Followed Hyperlink" xfId="684" builtinId="9" hidden="1"/>
    <cellStyle name="Followed Hyperlink" xfId="685" builtinId="9" hidden="1"/>
    <cellStyle name="Followed Hyperlink" xfId="686" builtinId="9" hidden="1"/>
    <cellStyle name="Followed Hyperlink" xfId="687" builtinId="9" hidden="1"/>
    <cellStyle name="Followed Hyperlink" xfId="688" builtinId="9" hidden="1"/>
    <cellStyle name="Followed Hyperlink" xfId="689" builtinId="9" hidden="1"/>
    <cellStyle name="Followed Hyperlink" xfId="690" builtinId="9" hidden="1"/>
    <cellStyle name="Followed Hyperlink" xfId="691" builtinId="9" hidden="1"/>
    <cellStyle name="Followed Hyperlink" xfId="692" builtinId="9" hidden="1"/>
    <cellStyle name="Followed Hyperlink" xfId="693" builtinId="9" hidden="1"/>
    <cellStyle name="Followed Hyperlink" xfId="694" builtinId="9" hidden="1"/>
    <cellStyle name="Followed Hyperlink" xfId="695" builtinId="9" hidden="1"/>
    <cellStyle name="Followed Hyperlink" xfId="696" builtinId="9" hidden="1"/>
    <cellStyle name="Followed Hyperlink" xfId="697" builtinId="9" hidden="1"/>
    <cellStyle name="Followed Hyperlink" xfId="698" builtinId="9" hidden="1"/>
    <cellStyle name="Followed Hyperlink" xfId="699" builtinId="9" hidden="1"/>
    <cellStyle name="Followed Hyperlink" xfId="700" builtinId="9" hidden="1"/>
    <cellStyle name="Followed Hyperlink" xfId="701" builtinId="9" hidden="1"/>
    <cellStyle name="Followed Hyperlink" xfId="702" builtinId="9" hidden="1"/>
    <cellStyle name="Followed Hyperlink" xfId="703" builtinId="9" hidden="1"/>
    <cellStyle name="Followed Hyperlink" xfId="704" builtinId="9" hidden="1"/>
    <cellStyle name="Followed Hyperlink" xfId="705" builtinId="9" hidden="1"/>
    <cellStyle name="Followed Hyperlink" xfId="706" builtinId="9" hidden="1"/>
    <cellStyle name="Followed Hyperlink" xfId="707" builtinId="9" hidden="1"/>
    <cellStyle name="Followed Hyperlink" xfId="708" builtinId="9" hidden="1"/>
    <cellStyle name="Followed Hyperlink" xfId="709" builtinId="9" hidden="1"/>
    <cellStyle name="Followed Hyperlink" xfId="710" builtinId="9" hidden="1"/>
    <cellStyle name="Followed Hyperlink" xfId="711" builtinId="9" hidden="1"/>
    <cellStyle name="Followed Hyperlink" xfId="712" builtinId="9" hidden="1"/>
    <cellStyle name="Followed Hyperlink" xfId="713" builtinId="9" hidden="1"/>
    <cellStyle name="Followed Hyperlink" xfId="714" builtinId="9" hidden="1"/>
    <cellStyle name="Followed Hyperlink" xfId="715" builtinId="9" hidden="1"/>
    <cellStyle name="Followed Hyperlink" xfId="716" builtinId="9" hidden="1"/>
    <cellStyle name="Followed Hyperlink" xfId="717" builtinId="9" hidden="1"/>
    <cellStyle name="Followed Hyperlink" xfId="718" builtinId="9" hidden="1"/>
    <cellStyle name="Followed Hyperlink" xfId="719" builtinId="9" hidden="1"/>
    <cellStyle name="Followed Hyperlink" xfId="720" builtinId="9" hidden="1"/>
    <cellStyle name="Followed Hyperlink" xfId="721" builtinId="9" hidden="1"/>
    <cellStyle name="Followed Hyperlink" xfId="722" builtinId="9" hidden="1"/>
    <cellStyle name="Followed Hyperlink" xfId="723" builtinId="9" hidden="1"/>
    <cellStyle name="Followed Hyperlink" xfId="724" builtinId="9" hidden="1"/>
    <cellStyle name="Followed Hyperlink" xfId="725" builtinId="9" hidden="1"/>
    <cellStyle name="Followed Hyperlink" xfId="726" builtinId="9" hidden="1"/>
    <cellStyle name="Followed Hyperlink" xfId="727" builtinId="9" hidden="1"/>
    <cellStyle name="Followed Hyperlink" xfId="728" builtinId="9" hidden="1"/>
    <cellStyle name="Followed Hyperlink" xfId="729" builtinId="9" hidden="1"/>
    <cellStyle name="Followed Hyperlink" xfId="730" builtinId="9" hidden="1"/>
    <cellStyle name="Followed Hyperlink" xfId="731" builtinId="9" hidden="1"/>
    <cellStyle name="Followed Hyperlink" xfId="732" builtinId="9" hidden="1"/>
    <cellStyle name="Followed Hyperlink" xfId="733" builtinId="9" hidden="1"/>
    <cellStyle name="Followed Hyperlink" xfId="734" builtinId="9" hidden="1"/>
    <cellStyle name="Followed Hyperlink" xfId="735" builtinId="9" hidden="1"/>
    <cellStyle name="Followed Hyperlink" xfId="736" builtinId="9" hidden="1"/>
    <cellStyle name="Followed Hyperlink" xfId="737" builtinId="9" hidden="1"/>
    <cellStyle name="Followed Hyperlink" xfId="738" builtinId="9" hidden="1"/>
    <cellStyle name="Followed Hyperlink" xfId="739" builtinId="9" hidden="1"/>
    <cellStyle name="Followed Hyperlink" xfId="740" builtinId="9" hidden="1"/>
    <cellStyle name="Followed Hyperlink" xfId="741" builtinId="9" hidden="1"/>
    <cellStyle name="Followed Hyperlink" xfId="742" builtinId="9" hidden="1"/>
    <cellStyle name="Followed Hyperlink" xfId="743" builtinId="9" hidden="1"/>
    <cellStyle name="Followed Hyperlink" xfId="744" builtinId="9" hidden="1"/>
    <cellStyle name="Followed Hyperlink" xfId="745" builtinId="9" hidden="1"/>
    <cellStyle name="Followed Hyperlink" xfId="746" builtinId="9" hidden="1"/>
    <cellStyle name="Followed Hyperlink" xfId="747" builtinId="9" hidden="1"/>
    <cellStyle name="Followed Hyperlink" xfId="748" builtinId="9" hidden="1"/>
    <cellStyle name="Followed Hyperlink" xfId="749" builtinId="9" hidden="1"/>
    <cellStyle name="Followed Hyperlink" xfId="750" builtinId="9" hidden="1"/>
    <cellStyle name="Followed Hyperlink" xfId="751" builtinId="9" hidden="1"/>
    <cellStyle name="Followed Hyperlink" xfId="752" builtinId="9" hidden="1"/>
    <cellStyle name="Followed Hyperlink" xfId="753" builtinId="9" hidden="1"/>
    <cellStyle name="Followed Hyperlink" xfId="754" builtinId="9" hidden="1"/>
    <cellStyle name="Followed Hyperlink" xfId="755" builtinId="9" hidden="1"/>
    <cellStyle name="Followed Hyperlink" xfId="756" builtinId="9" hidden="1"/>
    <cellStyle name="Followed Hyperlink" xfId="757" builtinId="9" hidden="1"/>
    <cellStyle name="Followed Hyperlink" xfId="758" builtinId="9" hidden="1"/>
    <cellStyle name="Followed Hyperlink" xfId="759" builtinId="9" hidden="1"/>
    <cellStyle name="Followed Hyperlink" xfId="760" builtinId="9" hidden="1"/>
    <cellStyle name="Followed Hyperlink" xfId="761" builtinId="9" hidden="1"/>
    <cellStyle name="Followed Hyperlink" xfId="762" builtinId="9" hidden="1"/>
    <cellStyle name="Followed Hyperlink" xfId="763" builtinId="9" hidden="1"/>
    <cellStyle name="Followed Hyperlink" xfId="764" builtinId="9" hidden="1"/>
    <cellStyle name="Followed Hyperlink" xfId="765" builtinId="9" hidden="1"/>
    <cellStyle name="Followed Hyperlink" xfId="766" builtinId="9" hidden="1"/>
    <cellStyle name="Followed Hyperlink" xfId="767" builtinId="9" hidden="1"/>
    <cellStyle name="Followed Hyperlink" xfId="768" builtinId="9" hidden="1"/>
    <cellStyle name="Followed Hyperlink" xfId="769" builtinId="9" hidden="1"/>
    <cellStyle name="Followed Hyperlink" xfId="770" builtinId="9" hidden="1"/>
    <cellStyle name="Followed Hyperlink" xfId="771" builtinId="9" hidden="1"/>
    <cellStyle name="Followed Hyperlink" xfId="772" builtinId="9" hidden="1"/>
    <cellStyle name="Followed Hyperlink" xfId="773" builtinId="9" hidden="1"/>
    <cellStyle name="Followed Hyperlink" xfId="774" builtinId="9" hidden="1"/>
    <cellStyle name="Followed Hyperlink" xfId="775" builtinId="9" hidden="1"/>
    <cellStyle name="Followed Hyperlink" xfId="776" builtinId="9" hidden="1"/>
    <cellStyle name="Followed Hyperlink" xfId="777" builtinId="9" hidden="1"/>
    <cellStyle name="Followed Hyperlink" xfId="778" builtinId="9" hidden="1"/>
    <cellStyle name="Followed Hyperlink" xfId="779" builtinId="9" hidden="1"/>
    <cellStyle name="Followed Hyperlink" xfId="780" builtinId="9" hidden="1"/>
    <cellStyle name="Followed Hyperlink" xfId="781" builtinId="9" hidden="1"/>
    <cellStyle name="Followed Hyperlink" xfId="782" builtinId="9" hidden="1"/>
    <cellStyle name="Followed Hyperlink" xfId="783" builtinId="9" hidden="1"/>
    <cellStyle name="Followed Hyperlink" xfId="784" builtinId="9" hidden="1"/>
    <cellStyle name="Followed Hyperlink" xfId="785" builtinId="9" hidden="1"/>
    <cellStyle name="Followed Hyperlink" xfId="786" builtinId="9" hidden="1"/>
    <cellStyle name="Followed Hyperlink" xfId="787" builtinId="9" hidden="1"/>
    <cellStyle name="Followed Hyperlink" xfId="788" builtinId="9" hidden="1"/>
    <cellStyle name="Followed Hyperlink" xfId="789" builtinId="9" hidden="1"/>
    <cellStyle name="Followed Hyperlink" xfId="790" builtinId="9" hidden="1"/>
    <cellStyle name="Followed Hyperlink" xfId="791" builtinId="9" hidden="1"/>
    <cellStyle name="Followed Hyperlink" xfId="792" builtinId="9" hidden="1"/>
    <cellStyle name="Followed Hyperlink" xfId="793" builtinId="9" hidden="1"/>
    <cellStyle name="Followed Hyperlink" xfId="794" builtinId="9" hidden="1"/>
    <cellStyle name="Followed Hyperlink" xfId="795" builtinId="9" hidden="1"/>
    <cellStyle name="Followed Hyperlink" xfId="796" builtinId="9" hidden="1"/>
    <cellStyle name="Followed Hyperlink" xfId="797" builtinId="9" hidden="1"/>
    <cellStyle name="Followed Hyperlink" xfId="798" builtinId="9" hidden="1"/>
    <cellStyle name="Followed Hyperlink" xfId="799" builtinId="9" hidden="1"/>
    <cellStyle name="Followed Hyperlink" xfId="800" builtinId="9" hidden="1"/>
    <cellStyle name="Followed Hyperlink" xfId="801" builtinId="9" hidden="1"/>
    <cellStyle name="Followed Hyperlink" xfId="802" builtinId="9" hidden="1"/>
    <cellStyle name="Followed Hyperlink" xfId="803" builtinId="9" hidden="1"/>
    <cellStyle name="Followed Hyperlink" xfId="804" builtinId="9" hidden="1"/>
    <cellStyle name="Followed Hyperlink" xfId="805" builtinId="9" hidden="1"/>
    <cellStyle name="Followed Hyperlink" xfId="806" builtinId="9" hidden="1"/>
    <cellStyle name="Followed Hyperlink" xfId="807" builtinId="9" hidden="1"/>
    <cellStyle name="Followed Hyperlink" xfId="808" builtinId="9" hidden="1"/>
    <cellStyle name="Followed Hyperlink" xfId="809" builtinId="9" hidden="1"/>
    <cellStyle name="Followed Hyperlink" xfId="810" builtinId="9" hidden="1"/>
    <cellStyle name="Followed Hyperlink" xfId="811" builtinId="9" hidden="1"/>
    <cellStyle name="Followed Hyperlink" xfId="812" builtinId="9" hidden="1"/>
    <cellStyle name="Followed Hyperlink" xfId="813" builtinId="9" hidden="1"/>
    <cellStyle name="Followed Hyperlink" xfId="814" builtinId="9" hidden="1"/>
    <cellStyle name="Followed Hyperlink" xfId="815" builtinId="9" hidden="1"/>
    <cellStyle name="Followed Hyperlink" xfId="816" builtinId="9" hidden="1"/>
    <cellStyle name="Followed Hyperlink" xfId="817" builtinId="9" hidden="1"/>
    <cellStyle name="Followed Hyperlink" xfId="818" builtinId="9" hidden="1"/>
    <cellStyle name="Followed Hyperlink" xfId="819" builtinId="9" hidden="1"/>
    <cellStyle name="Followed Hyperlink" xfId="820" builtinId="9" hidden="1"/>
    <cellStyle name="Followed Hyperlink" xfId="821" builtinId="9" hidden="1"/>
    <cellStyle name="Followed Hyperlink" xfId="822" builtinId="9" hidden="1"/>
    <cellStyle name="Followed Hyperlink" xfId="823" builtinId="9" hidden="1"/>
    <cellStyle name="Followed Hyperlink" xfId="824" builtinId="9" hidden="1"/>
    <cellStyle name="Followed Hyperlink" xfId="825" builtinId="9" hidden="1"/>
    <cellStyle name="Followed Hyperlink" xfId="826" builtinId="9" hidden="1"/>
    <cellStyle name="Followed Hyperlink" xfId="827" builtinId="9" hidden="1"/>
    <cellStyle name="Followed Hyperlink" xfId="828" builtinId="9" hidden="1"/>
    <cellStyle name="Followed Hyperlink" xfId="829" builtinId="9" hidden="1"/>
    <cellStyle name="Followed Hyperlink" xfId="830" builtinId="9" hidden="1"/>
    <cellStyle name="Followed Hyperlink" xfId="831" builtinId="9" hidden="1"/>
    <cellStyle name="Followed Hyperlink" xfId="832" builtinId="9" hidden="1"/>
    <cellStyle name="Followed Hyperlink" xfId="833" builtinId="9" hidden="1"/>
    <cellStyle name="Followed Hyperlink" xfId="834" builtinId="9" hidden="1"/>
    <cellStyle name="Followed Hyperlink" xfId="835" builtinId="9" hidden="1"/>
    <cellStyle name="Followed Hyperlink" xfId="836" builtinId="9" hidden="1"/>
    <cellStyle name="Followed Hyperlink" xfId="837" builtinId="9" hidden="1"/>
    <cellStyle name="Followed Hyperlink" xfId="838" builtinId="9" hidden="1"/>
    <cellStyle name="Followed Hyperlink" xfId="839" builtinId="9" hidden="1"/>
    <cellStyle name="Followed Hyperlink" xfId="840" builtinId="9" hidden="1"/>
    <cellStyle name="Followed Hyperlink" xfId="841" builtinId="9" hidden="1"/>
    <cellStyle name="Followed Hyperlink" xfId="842" builtinId="9" hidden="1"/>
    <cellStyle name="Followed Hyperlink" xfId="843" builtinId="9" hidden="1"/>
    <cellStyle name="Followed Hyperlink" xfId="844" builtinId="9" hidden="1"/>
    <cellStyle name="Followed Hyperlink" xfId="845" builtinId="9" hidden="1"/>
    <cellStyle name="Followed Hyperlink" xfId="846" builtinId="9" hidden="1"/>
    <cellStyle name="Followed Hyperlink" xfId="847" builtinId="9" hidden="1"/>
    <cellStyle name="Followed Hyperlink" xfId="848" builtinId="9" hidden="1"/>
    <cellStyle name="Followed Hyperlink" xfId="849" builtinId="9" hidden="1"/>
    <cellStyle name="Followed Hyperlink" xfId="850" builtinId="9" hidden="1"/>
    <cellStyle name="Followed Hyperlink" xfId="851" builtinId="9" hidden="1"/>
    <cellStyle name="Followed Hyperlink" xfId="852" builtinId="9" hidden="1"/>
    <cellStyle name="Followed Hyperlink" xfId="853" builtinId="9" hidden="1"/>
    <cellStyle name="Followed Hyperlink" xfId="854" builtinId="9" hidden="1"/>
    <cellStyle name="Followed Hyperlink" xfId="855" builtinId="9" hidden="1"/>
    <cellStyle name="Followed Hyperlink" xfId="856" builtinId="9" hidden="1"/>
    <cellStyle name="Followed Hyperlink" xfId="857" builtinId="9" hidden="1"/>
    <cellStyle name="Followed Hyperlink" xfId="858" builtinId="9" hidden="1"/>
    <cellStyle name="Followed Hyperlink" xfId="859" builtinId="9" hidden="1"/>
    <cellStyle name="Followed Hyperlink" xfId="860" builtinId="9" hidden="1"/>
    <cellStyle name="Followed Hyperlink" xfId="861" builtinId="9" hidden="1"/>
    <cellStyle name="Followed Hyperlink" xfId="862" builtinId="9" hidden="1"/>
    <cellStyle name="Followed Hyperlink" xfId="863" builtinId="9" hidden="1"/>
    <cellStyle name="Followed Hyperlink" xfId="864" builtinId="9" hidden="1"/>
    <cellStyle name="Followed Hyperlink" xfId="865" builtinId="9" hidden="1"/>
    <cellStyle name="Followed Hyperlink" xfId="866" builtinId="9" hidden="1"/>
    <cellStyle name="Followed Hyperlink" xfId="867" builtinId="9" hidden="1"/>
    <cellStyle name="Followed Hyperlink" xfId="868" builtinId="9" hidden="1"/>
    <cellStyle name="Followed Hyperlink" xfId="869" builtinId="9" hidden="1"/>
    <cellStyle name="Followed Hyperlink" xfId="870" builtinId="9" hidden="1"/>
    <cellStyle name="Followed Hyperlink" xfId="871" builtinId="9" hidden="1"/>
    <cellStyle name="Followed Hyperlink" xfId="872" builtinId="9" hidden="1"/>
    <cellStyle name="Followed Hyperlink" xfId="873" builtinId="9" hidden="1"/>
    <cellStyle name="Followed Hyperlink" xfId="874" builtinId="9" hidden="1"/>
    <cellStyle name="Followed Hyperlink" xfId="875" builtinId="9" hidden="1"/>
    <cellStyle name="Followed Hyperlink" xfId="876" builtinId="9" hidden="1"/>
    <cellStyle name="Followed Hyperlink" xfId="877" builtinId="9" hidden="1"/>
    <cellStyle name="Followed Hyperlink" xfId="878" builtinId="9" hidden="1"/>
    <cellStyle name="Followed Hyperlink" xfId="879" builtinId="9" hidden="1"/>
    <cellStyle name="Followed Hyperlink" xfId="880" builtinId="9" hidden="1"/>
    <cellStyle name="Followed Hyperlink" xfId="881" builtinId="9" hidden="1"/>
    <cellStyle name="Followed Hyperlink" xfId="882" builtinId="9" hidden="1"/>
    <cellStyle name="Followed Hyperlink" xfId="883" builtinId="9" hidden="1"/>
    <cellStyle name="Followed Hyperlink" xfId="884" builtinId="9" hidden="1"/>
    <cellStyle name="Followed Hyperlink" xfId="885" builtinId="9" hidden="1"/>
    <cellStyle name="Followed Hyperlink" xfId="886" builtinId="9" hidden="1"/>
    <cellStyle name="Followed Hyperlink" xfId="887" builtinId="9" hidden="1"/>
    <cellStyle name="Followed Hyperlink" xfId="888" builtinId="9" hidden="1"/>
    <cellStyle name="Followed Hyperlink" xfId="889" builtinId="9" hidden="1"/>
    <cellStyle name="Followed Hyperlink" xfId="890" builtinId="9" hidden="1"/>
    <cellStyle name="Followed Hyperlink" xfId="891" builtinId="9" hidden="1"/>
    <cellStyle name="Followed Hyperlink" xfId="892" builtinId="9" hidden="1"/>
    <cellStyle name="Followed Hyperlink" xfId="893" builtinId="9" hidden="1"/>
    <cellStyle name="Followed Hyperlink" xfId="894" builtinId="9" hidden="1"/>
    <cellStyle name="Followed Hyperlink" xfId="895" builtinId="9" hidden="1"/>
    <cellStyle name="Followed Hyperlink" xfId="896" builtinId="9" hidden="1"/>
    <cellStyle name="Followed Hyperlink" xfId="897" builtinId="9" hidden="1"/>
    <cellStyle name="Followed Hyperlink" xfId="898" builtinId="9" hidden="1"/>
    <cellStyle name="Followed Hyperlink" xfId="899" builtinId="9" hidden="1"/>
    <cellStyle name="Followed Hyperlink" xfId="900" builtinId="9" hidden="1"/>
    <cellStyle name="Followed Hyperlink" xfId="901" builtinId="9" hidden="1"/>
    <cellStyle name="Followed Hyperlink" xfId="902" builtinId="9" hidden="1"/>
    <cellStyle name="Followed Hyperlink" xfId="903" builtinId="9" hidden="1"/>
    <cellStyle name="Followed Hyperlink" xfId="904" builtinId="9" hidden="1"/>
    <cellStyle name="Followed Hyperlink" xfId="905" builtinId="9" hidden="1"/>
    <cellStyle name="Followed Hyperlink" xfId="906" builtinId="9" hidden="1"/>
    <cellStyle name="Followed Hyperlink" xfId="907" builtinId="9" hidden="1"/>
    <cellStyle name="Followed Hyperlink" xfId="908" builtinId="9" hidden="1"/>
    <cellStyle name="Followed Hyperlink" xfId="909" builtinId="9" hidden="1"/>
    <cellStyle name="Followed Hyperlink" xfId="910" builtinId="9" hidden="1"/>
    <cellStyle name="Followed Hyperlink" xfId="911" builtinId="9" hidden="1"/>
    <cellStyle name="Followed Hyperlink" xfId="912" builtinId="9" hidden="1"/>
    <cellStyle name="Followed Hyperlink" xfId="913" builtinId="9" hidden="1"/>
    <cellStyle name="Followed Hyperlink" xfId="914" builtinId="9" hidden="1"/>
    <cellStyle name="Followed Hyperlink" xfId="915" builtinId="9" hidden="1"/>
    <cellStyle name="Followed Hyperlink" xfId="916" builtinId="9" hidden="1"/>
    <cellStyle name="Followed Hyperlink" xfId="917" builtinId="9" hidden="1"/>
    <cellStyle name="Followed Hyperlink" xfId="918" builtinId="9" hidden="1"/>
    <cellStyle name="Followed Hyperlink" xfId="919" builtinId="9" hidden="1"/>
    <cellStyle name="Followed Hyperlink" xfId="920" builtinId="9" hidden="1"/>
    <cellStyle name="Followed Hyperlink" xfId="921" builtinId="9" hidden="1"/>
    <cellStyle name="Followed Hyperlink" xfId="922" builtinId="9" hidden="1"/>
    <cellStyle name="Followed Hyperlink" xfId="923" builtinId="9" hidden="1"/>
    <cellStyle name="Followed Hyperlink" xfId="924" builtinId="9" hidden="1"/>
    <cellStyle name="Followed Hyperlink" xfId="925" builtinId="9" hidden="1"/>
    <cellStyle name="Followed Hyperlink" xfId="926" builtinId="9" hidden="1"/>
    <cellStyle name="Followed Hyperlink" xfId="927" builtinId="9" hidden="1"/>
    <cellStyle name="Followed Hyperlink" xfId="928" builtinId="9" hidden="1"/>
    <cellStyle name="Followed Hyperlink" xfId="929" builtinId="9" hidden="1"/>
    <cellStyle name="Followed Hyperlink" xfId="930" builtinId="9" hidden="1"/>
    <cellStyle name="Followed Hyperlink" xfId="931" builtinId="9" hidden="1"/>
    <cellStyle name="Followed Hyperlink" xfId="932" builtinId="9" hidden="1"/>
    <cellStyle name="Followed Hyperlink" xfId="933" builtinId="9" hidden="1"/>
    <cellStyle name="Followed Hyperlink" xfId="934" builtinId="9" hidden="1"/>
    <cellStyle name="Followed Hyperlink" xfId="935" builtinId="9" hidden="1"/>
    <cellStyle name="Followed Hyperlink" xfId="936" builtinId="9" hidden="1"/>
    <cellStyle name="Followed Hyperlink" xfId="937" builtinId="9" hidden="1"/>
    <cellStyle name="Followed Hyperlink" xfId="938" builtinId="9" hidden="1"/>
    <cellStyle name="Followed Hyperlink" xfId="939" builtinId="9" hidden="1"/>
    <cellStyle name="Followed Hyperlink" xfId="940" builtinId="9" hidden="1"/>
    <cellStyle name="Followed Hyperlink" xfId="941" builtinId="9" hidden="1"/>
    <cellStyle name="Followed Hyperlink" xfId="942" builtinId="9" hidden="1"/>
    <cellStyle name="Followed Hyperlink" xfId="943" builtinId="9" hidden="1"/>
    <cellStyle name="Followed Hyperlink" xfId="944" builtinId="9" hidden="1"/>
    <cellStyle name="Followed Hyperlink" xfId="945" builtinId="9" hidden="1"/>
    <cellStyle name="Followed Hyperlink" xfId="946" builtinId="9" hidden="1"/>
    <cellStyle name="Followed Hyperlink" xfId="947" builtinId="9" hidden="1"/>
    <cellStyle name="Followed Hyperlink" xfId="948" builtinId="9" hidden="1"/>
    <cellStyle name="Followed Hyperlink" xfId="949" builtinId="9" hidden="1"/>
    <cellStyle name="Followed Hyperlink" xfId="950" builtinId="9" hidden="1"/>
    <cellStyle name="Followed Hyperlink" xfId="951" builtinId="9" hidden="1"/>
    <cellStyle name="Followed Hyperlink" xfId="952" builtinId="9" hidden="1"/>
    <cellStyle name="Followed Hyperlink" xfId="953" builtinId="9" hidden="1"/>
    <cellStyle name="Followed Hyperlink" xfId="954" builtinId="9" hidden="1"/>
    <cellStyle name="Followed Hyperlink" xfId="955" builtinId="9" hidden="1"/>
    <cellStyle name="Followed Hyperlink" xfId="956" builtinId="9" hidden="1"/>
    <cellStyle name="Followed Hyperlink" xfId="957" builtinId="9" hidden="1"/>
    <cellStyle name="Followed Hyperlink" xfId="958" builtinId="9" hidden="1"/>
    <cellStyle name="Followed Hyperlink" xfId="959" builtinId="9" hidden="1"/>
    <cellStyle name="Followed Hyperlink" xfId="960" builtinId="9" hidden="1"/>
    <cellStyle name="Followed Hyperlink" xfId="961" builtinId="9" hidden="1"/>
    <cellStyle name="Followed Hyperlink" xfId="962" builtinId="9" hidden="1"/>
    <cellStyle name="Followed Hyperlink" xfId="963" builtinId="9" hidden="1"/>
    <cellStyle name="Followed Hyperlink" xfId="964" builtinId="9" hidden="1"/>
    <cellStyle name="Followed Hyperlink" xfId="965" builtinId="9" hidden="1"/>
    <cellStyle name="Followed Hyperlink" xfId="966" builtinId="9" hidden="1"/>
    <cellStyle name="Followed Hyperlink" xfId="967" builtinId="9" hidden="1"/>
    <cellStyle name="Followed Hyperlink" xfId="968" builtinId="9" hidden="1"/>
    <cellStyle name="Followed Hyperlink" xfId="969" builtinId="9" hidden="1"/>
    <cellStyle name="Followed Hyperlink" xfId="970" builtinId="9" hidden="1"/>
    <cellStyle name="Followed Hyperlink" xfId="971" builtinId="9" hidden="1"/>
    <cellStyle name="Followed Hyperlink" xfId="972" builtinId="9" hidden="1"/>
    <cellStyle name="Followed Hyperlink" xfId="973" builtinId="9" hidden="1"/>
    <cellStyle name="Followed Hyperlink" xfId="974" builtinId="9" hidden="1"/>
    <cellStyle name="Followed Hyperlink" xfId="975" builtinId="9" hidden="1"/>
    <cellStyle name="Followed Hyperlink" xfId="976" builtinId="9" hidden="1"/>
    <cellStyle name="Followed Hyperlink" xfId="977" builtinId="9" hidden="1"/>
    <cellStyle name="Followed Hyperlink" xfId="978" builtinId="9" hidden="1"/>
    <cellStyle name="Followed Hyperlink" xfId="979" builtinId="9" hidden="1"/>
    <cellStyle name="Followed Hyperlink" xfId="980" builtinId="9" hidden="1"/>
    <cellStyle name="Followed Hyperlink" xfId="981" builtinId="9" hidden="1"/>
    <cellStyle name="Followed Hyperlink" xfId="982" builtinId="9" hidden="1"/>
    <cellStyle name="Followed Hyperlink" xfId="983" builtinId="9" hidden="1"/>
    <cellStyle name="Followed Hyperlink" xfId="984" builtinId="9" hidden="1"/>
    <cellStyle name="Followed Hyperlink" xfId="985" builtinId="9" hidden="1"/>
    <cellStyle name="Followed Hyperlink" xfId="986" builtinId="9" hidden="1"/>
    <cellStyle name="Followed Hyperlink" xfId="987" builtinId="9" hidden="1"/>
    <cellStyle name="Followed Hyperlink" xfId="988" builtinId="9" hidden="1"/>
    <cellStyle name="Followed Hyperlink" xfId="989" builtinId="9" hidden="1"/>
    <cellStyle name="Followed Hyperlink" xfId="990" builtinId="9" hidden="1"/>
    <cellStyle name="Followed Hyperlink" xfId="991" builtinId="9" hidden="1"/>
    <cellStyle name="Followed Hyperlink" xfId="992" builtinId="9" hidden="1"/>
    <cellStyle name="Followed Hyperlink" xfId="993" builtinId="9" hidden="1"/>
    <cellStyle name="Followed Hyperlink" xfId="994" builtinId="9" hidden="1"/>
    <cellStyle name="Followed Hyperlink" xfId="995" builtinId="9" hidden="1"/>
    <cellStyle name="Followed Hyperlink" xfId="996" builtinId="9" hidden="1"/>
    <cellStyle name="Followed Hyperlink" xfId="997" builtinId="9" hidden="1"/>
    <cellStyle name="Followed Hyperlink" xfId="998" builtinId="9" hidden="1"/>
    <cellStyle name="Followed Hyperlink" xfId="999" builtinId="9" hidden="1"/>
    <cellStyle name="Followed Hyperlink" xfId="1000" builtinId="9" hidden="1"/>
    <cellStyle name="Followed Hyperlink" xfId="1001" builtinId="9" hidden="1"/>
    <cellStyle name="Followed Hyperlink" xfId="1002" builtinId="9" hidden="1"/>
    <cellStyle name="Followed Hyperlink" xfId="1003" builtinId="9" hidden="1"/>
    <cellStyle name="Followed Hyperlink" xfId="1004" builtinId="9" hidden="1"/>
    <cellStyle name="Followed Hyperlink" xfId="1005" builtinId="9" hidden="1"/>
    <cellStyle name="Followed Hyperlink" xfId="1006" builtinId="9" hidden="1"/>
    <cellStyle name="Followed Hyperlink" xfId="1008" builtinId="9" hidden="1"/>
    <cellStyle name="Followed Hyperlink" xfId="1009" builtinId="9" hidden="1"/>
    <cellStyle name="Followed Hyperlink" xfId="1010" builtinId="9" hidden="1"/>
    <cellStyle name="Followed Hyperlink" xfId="1011" builtinId="9" hidden="1"/>
    <cellStyle name="Followed Hyperlink" xfId="1012" builtinId="9" hidden="1"/>
    <cellStyle name="Followed Hyperlink" xfId="1013" builtinId="9" hidden="1"/>
    <cellStyle name="Followed Hyperlink" xfId="1014" builtinId="9" hidden="1"/>
    <cellStyle name="Followed Hyperlink" xfId="1015" builtinId="9" hidden="1"/>
    <cellStyle name="Followed Hyperlink" xfId="1016" builtinId="9" hidden="1"/>
    <cellStyle name="Followed Hyperlink" xfId="1017" builtinId="9" hidden="1"/>
    <cellStyle name="Followed Hyperlink" xfId="1018" builtinId="9" hidden="1"/>
    <cellStyle name="Followed Hyperlink" xfId="1019" builtinId="9" hidden="1"/>
    <cellStyle name="Followed Hyperlink" xfId="1020" builtinId="9" hidden="1"/>
    <cellStyle name="Followed Hyperlink" xfId="1021" builtinId="9" hidden="1"/>
    <cellStyle name="Followed Hyperlink" xfId="1022" builtinId="9" hidden="1"/>
    <cellStyle name="Followed Hyperlink" xfId="1023" builtinId="9" hidden="1"/>
    <cellStyle name="Followed Hyperlink" xfId="1024" builtinId="9" hidden="1"/>
    <cellStyle name="Followed Hyperlink" xfId="1025" builtinId="9" hidden="1"/>
    <cellStyle name="Followed Hyperlink" xfId="1026" builtinId="9" hidden="1"/>
    <cellStyle name="Followed Hyperlink" xfId="1027" builtinId="9" hidden="1"/>
    <cellStyle name="Followed Hyperlink" xfId="1028" builtinId="9" hidden="1"/>
    <cellStyle name="Followed Hyperlink" xfId="1029" builtinId="9" hidden="1"/>
    <cellStyle name="Followed Hyperlink" xfId="1030" builtinId="9" hidden="1"/>
    <cellStyle name="Followed Hyperlink" xfId="1031" builtinId="9" hidden="1"/>
    <cellStyle name="Followed Hyperlink" xfId="1032" builtinId="9" hidden="1"/>
    <cellStyle name="Followed Hyperlink" xfId="1033" builtinId="9" hidden="1"/>
    <cellStyle name="Followed Hyperlink" xfId="1034" builtinId="9" hidden="1"/>
    <cellStyle name="Followed Hyperlink" xfId="1035" builtinId="9" hidden="1"/>
    <cellStyle name="Followed Hyperlink" xfId="1036" builtinId="9" hidden="1"/>
    <cellStyle name="Followed Hyperlink" xfId="1037" builtinId="9" hidden="1"/>
    <cellStyle name="Followed Hyperlink" xfId="1038" builtinId="9" hidden="1"/>
    <cellStyle name="Followed Hyperlink" xfId="1039" builtinId="9" hidden="1"/>
    <cellStyle name="Followed Hyperlink" xfId="1040" builtinId="9" hidden="1"/>
    <cellStyle name="Followed Hyperlink" xfId="1041" builtinId="9" hidden="1"/>
    <cellStyle name="Followed Hyperlink" xfId="1042" builtinId="9" hidden="1"/>
    <cellStyle name="Followed Hyperlink" xfId="1043" builtinId="9" hidden="1"/>
    <cellStyle name="Followed Hyperlink" xfId="1044" builtinId="9" hidden="1"/>
    <cellStyle name="Followed Hyperlink" xfId="1045" builtinId="9" hidden="1"/>
    <cellStyle name="Followed Hyperlink" xfId="1046" builtinId="9" hidden="1"/>
    <cellStyle name="Followed Hyperlink" xfId="1047" builtinId="9" hidden="1"/>
    <cellStyle name="Followed Hyperlink" xfId="1048" builtinId="9" hidden="1"/>
    <cellStyle name="Followed Hyperlink" xfId="1049" builtinId="9" hidden="1"/>
    <cellStyle name="Followed Hyperlink" xfId="1050" builtinId="9" hidden="1"/>
    <cellStyle name="Followed Hyperlink" xfId="1051" builtinId="9" hidden="1"/>
    <cellStyle name="Followed Hyperlink" xfId="1052" builtinId="9" hidden="1"/>
    <cellStyle name="Followed Hyperlink" xfId="1053" builtinId="9" hidden="1"/>
    <cellStyle name="Followed Hyperlink" xfId="1054" builtinId="9" hidden="1"/>
    <cellStyle name="Followed Hyperlink" xfId="1055" builtinId="9" hidden="1"/>
    <cellStyle name="Followed Hyperlink" xfId="1056" builtinId="9" hidden="1"/>
    <cellStyle name="Followed Hyperlink" xfId="1057" builtinId="9" hidden="1"/>
    <cellStyle name="Followed Hyperlink" xfId="1058" builtinId="9" hidden="1"/>
    <cellStyle name="Followed Hyperlink" xfId="1059" builtinId="9" hidden="1"/>
    <cellStyle name="Followed Hyperlink" xfId="1060" builtinId="9" hidden="1"/>
    <cellStyle name="Followed Hyperlink" xfId="1061" builtinId="9" hidden="1"/>
    <cellStyle name="Followed Hyperlink" xfId="1062" builtinId="9" hidden="1"/>
    <cellStyle name="Followed Hyperlink" xfId="1063" builtinId="9" hidden="1"/>
    <cellStyle name="Followed Hyperlink" xfId="1064" builtinId="9" hidden="1"/>
    <cellStyle name="Followed Hyperlink" xfId="1065" builtinId="9" hidden="1"/>
    <cellStyle name="Followed Hyperlink" xfId="1066" builtinId="9" hidden="1"/>
    <cellStyle name="Followed Hyperlink" xfId="1067" builtinId="9" hidden="1"/>
    <cellStyle name="Followed Hyperlink" xfId="1068" builtinId="9" hidden="1"/>
    <cellStyle name="Followed Hyperlink" xfId="1069" builtinId="9" hidden="1"/>
    <cellStyle name="Followed Hyperlink" xfId="1070" builtinId="9" hidden="1"/>
    <cellStyle name="Followed Hyperlink" xfId="1071" builtinId="9" hidden="1"/>
    <cellStyle name="Followed Hyperlink" xfId="1072" builtinId="9" hidden="1"/>
    <cellStyle name="Followed Hyperlink" xfId="1073" builtinId="9" hidden="1"/>
    <cellStyle name="Followed Hyperlink" xfId="1074" builtinId="9" hidden="1"/>
    <cellStyle name="Followed Hyperlink" xfId="1075" builtinId="9" hidden="1"/>
    <cellStyle name="Followed Hyperlink" xfId="1076" builtinId="9" hidden="1"/>
    <cellStyle name="Followed Hyperlink" xfId="1077" builtinId="9" hidden="1"/>
    <cellStyle name="Followed Hyperlink" xfId="1078" builtinId="9" hidden="1"/>
    <cellStyle name="Followed Hyperlink" xfId="1079" builtinId="9" hidden="1"/>
    <cellStyle name="Followed Hyperlink" xfId="1080" builtinId="9" hidden="1"/>
    <cellStyle name="Followed Hyperlink" xfId="1081" builtinId="9" hidden="1"/>
    <cellStyle name="Followed Hyperlink" xfId="1082" builtinId="9" hidden="1"/>
    <cellStyle name="Followed Hyperlink" xfId="1083" builtinId="9" hidden="1"/>
    <cellStyle name="Followed Hyperlink" xfId="1084" builtinId="9" hidden="1"/>
    <cellStyle name="Followed Hyperlink" xfId="1085" builtinId="9" hidden="1"/>
    <cellStyle name="Followed Hyperlink" xfId="1087" builtinId="9" hidden="1"/>
    <cellStyle name="Followed Hyperlink" xfId="1088" builtinId="9" hidden="1"/>
    <cellStyle name="Followed Hyperlink" xfId="1089" builtinId="9" hidden="1"/>
    <cellStyle name="Followed Hyperlink" xfId="1090" builtinId="9" hidden="1"/>
    <cellStyle name="Followed Hyperlink" xfId="1091" builtinId="9" hidden="1"/>
    <cellStyle name="Followed Hyperlink" xfId="1092" builtinId="9" hidden="1"/>
    <cellStyle name="Followed Hyperlink" xfId="1093" builtinId="9" hidden="1"/>
    <cellStyle name="Followed Hyperlink" xfId="1094" builtinId="9" hidden="1"/>
    <cellStyle name="Followed Hyperlink" xfId="1095" builtinId="9" hidden="1"/>
    <cellStyle name="Followed Hyperlink" xfId="1096" builtinId="9" hidden="1"/>
    <cellStyle name="Followed Hyperlink" xfId="1097" builtinId="9" hidden="1"/>
    <cellStyle name="Followed Hyperlink" xfId="1098" builtinId="9" hidden="1"/>
    <cellStyle name="Followed Hyperlink" xfId="1099" builtinId="9" hidden="1"/>
    <cellStyle name="Followed Hyperlink" xfId="1100" builtinId="9" hidden="1"/>
    <cellStyle name="Followed Hyperlink" xfId="1101" builtinId="9" hidden="1"/>
    <cellStyle name="Followed Hyperlink" xfId="1102" builtinId="9" hidden="1"/>
    <cellStyle name="Followed Hyperlink" xfId="1103" builtinId="9" hidden="1"/>
    <cellStyle name="Followed Hyperlink" xfId="1104" builtinId="9" hidden="1"/>
    <cellStyle name="Followed Hyperlink" xfId="1105" builtinId="9" hidden="1"/>
    <cellStyle name="Followed Hyperlink" xfId="1106" builtinId="9" hidden="1"/>
    <cellStyle name="Followed Hyperlink" xfId="1107" builtinId="9" hidden="1"/>
    <cellStyle name="Followed Hyperlink" xfId="1108" builtinId="9" hidden="1"/>
    <cellStyle name="Followed Hyperlink" xfId="1109" builtinId="9" hidden="1"/>
    <cellStyle name="Followed Hyperlink" xfId="1110" builtinId="9" hidden="1"/>
    <cellStyle name="Followed Hyperlink" xfId="1111" builtinId="9" hidden="1"/>
    <cellStyle name="Followed Hyperlink" xfId="1112" builtinId="9" hidden="1"/>
    <cellStyle name="Followed Hyperlink" xfId="1113" builtinId="9" hidden="1"/>
    <cellStyle name="Followed Hyperlink" xfId="1114" builtinId="9" hidden="1"/>
    <cellStyle name="Followed Hyperlink" xfId="1115" builtinId="9" hidden="1"/>
    <cellStyle name="Followed Hyperlink" xfId="1116" builtinId="9" hidden="1"/>
    <cellStyle name="Followed Hyperlink" xfId="1117" builtinId="9" hidden="1"/>
    <cellStyle name="Followed Hyperlink" xfId="1118" builtinId="9" hidden="1"/>
    <cellStyle name="Followed Hyperlink" xfId="1119" builtinId="9" hidden="1"/>
    <cellStyle name="Followed Hyperlink" xfId="1120" builtinId="9" hidden="1"/>
    <cellStyle name="Followed Hyperlink" xfId="1121" builtinId="9" hidden="1"/>
    <cellStyle name="Followed Hyperlink" xfId="1122" builtinId="9" hidden="1"/>
    <cellStyle name="Followed Hyperlink" xfId="1123" builtinId="9" hidden="1"/>
    <cellStyle name="Followed Hyperlink" xfId="1124" builtinId="9" hidden="1"/>
    <cellStyle name="Followed Hyperlink" xfId="1125" builtinId="9" hidden="1"/>
    <cellStyle name="Followed Hyperlink" xfId="1126" builtinId="9" hidden="1"/>
    <cellStyle name="Followed Hyperlink" xfId="1127" builtinId="9" hidden="1"/>
    <cellStyle name="Followed Hyperlink" xfId="1128" builtinId="9" hidden="1"/>
    <cellStyle name="Followed Hyperlink" xfId="1129" builtinId="9" hidden="1"/>
    <cellStyle name="Followed Hyperlink" xfId="1130" builtinId="9" hidden="1"/>
    <cellStyle name="Followed Hyperlink" xfId="1131" builtinId="9" hidden="1"/>
    <cellStyle name="Followed Hyperlink" xfId="1132" builtinId="9" hidden="1"/>
    <cellStyle name="Followed Hyperlink" xfId="1133" builtinId="9" hidden="1"/>
    <cellStyle name="Followed Hyperlink" xfId="1134" builtinId="9" hidden="1"/>
    <cellStyle name="Followed Hyperlink" xfId="1135" builtinId="9" hidden="1"/>
    <cellStyle name="Followed Hyperlink" xfId="1136" builtinId="9" hidden="1"/>
    <cellStyle name="Followed Hyperlink" xfId="1137" builtinId="9" hidden="1"/>
    <cellStyle name="Followed Hyperlink" xfId="1138" builtinId="9" hidden="1"/>
    <cellStyle name="Followed Hyperlink" xfId="1139" builtinId="9" hidden="1"/>
    <cellStyle name="Followed Hyperlink" xfId="1140" builtinId="9" hidden="1"/>
    <cellStyle name="Followed Hyperlink" xfId="1141" builtinId="9" hidden="1"/>
    <cellStyle name="Followed Hyperlink" xfId="1142" builtinId="9" hidden="1"/>
    <cellStyle name="Followed Hyperlink" xfId="1143" builtinId="9" hidden="1"/>
    <cellStyle name="Followed Hyperlink" xfId="1144" builtinId="9" hidden="1"/>
    <cellStyle name="Followed Hyperlink" xfId="1145" builtinId="9" hidden="1"/>
    <cellStyle name="Followed Hyperlink" xfId="1146" builtinId="9" hidden="1"/>
    <cellStyle name="Followed Hyperlink" xfId="1147" builtinId="9" hidden="1"/>
    <cellStyle name="Followed Hyperlink" xfId="1148" builtinId="9" hidden="1"/>
    <cellStyle name="Followed Hyperlink" xfId="1149" builtinId="9" hidden="1"/>
    <cellStyle name="Followed Hyperlink" xfId="1150" builtinId="9" hidden="1"/>
    <cellStyle name="Followed Hyperlink" xfId="1151" builtinId="9" hidden="1"/>
    <cellStyle name="Followed Hyperlink" xfId="1152" builtinId="9" hidden="1"/>
    <cellStyle name="Followed Hyperlink" xfId="1153" builtinId="9" hidden="1"/>
    <cellStyle name="Followed Hyperlink" xfId="1154" builtinId="9" hidden="1"/>
    <cellStyle name="Followed Hyperlink" xfId="1155" builtinId="9" hidden="1"/>
    <cellStyle name="Followed Hyperlink" xfId="1156" builtinId="9" hidden="1"/>
    <cellStyle name="Followed Hyperlink" xfId="1157" builtinId="9" hidden="1"/>
    <cellStyle name="Followed Hyperlink" xfId="1158" builtinId="9" hidden="1"/>
    <cellStyle name="Followed Hyperlink" xfId="1159" builtinId="9" hidden="1"/>
    <cellStyle name="Followed Hyperlink" xfId="1160" builtinId="9" hidden="1"/>
    <cellStyle name="Followed Hyperlink" xfId="1161" builtinId="9" hidden="1"/>
    <cellStyle name="Followed Hyperlink" xfId="1162" builtinId="9" hidden="1"/>
    <cellStyle name="Followed Hyperlink" xfId="1163" builtinId="9" hidden="1"/>
    <cellStyle name="Followed Hyperlink" xfId="1164" builtinId="9" hidden="1"/>
    <cellStyle name="Followed Hyperlink" xfId="1165" builtinId="9" hidden="1"/>
    <cellStyle name="Followed Hyperlink" xfId="1166" builtinId="9" hidden="1"/>
    <cellStyle name="Followed Hyperlink" xfId="1167" builtinId="9" hidden="1"/>
    <cellStyle name="Followed Hyperlink" xfId="1168" builtinId="9" hidden="1"/>
    <cellStyle name="Followed Hyperlink" xfId="1169" builtinId="9" hidden="1"/>
    <cellStyle name="Followed Hyperlink" xfId="1170" builtinId="9" hidden="1"/>
    <cellStyle name="Followed Hyperlink" xfId="1171" builtinId="9" hidden="1"/>
    <cellStyle name="Followed Hyperlink" xfId="1172" builtinId="9" hidden="1"/>
    <cellStyle name="Followed Hyperlink" xfId="1173" builtinId="9" hidden="1"/>
    <cellStyle name="Followed Hyperlink" xfId="1174" builtinId="9" hidden="1"/>
    <cellStyle name="Followed Hyperlink" xfId="1175" builtinId="9" hidden="1"/>
    <cellStyle name="Followed Hyperlink" xfId="1176" builtinId="9" hidden="1"/>
    <cellStyle name="Followed Hyperlink" xfId="1177" builtinId="9" hidden="1"/>
    <cellStyle name="Followed Hyperlink" xfId="1178" builtinId="9" hidden="1"/>
    <cellStyle name="Followed Hyperlink" xfId="1179" builtinId="9" hidden="1"/>
    <cellStyle name="Followed Hyperlink" xfId="1180" builtinId="9" hidden="1"/>
    <cellStyle name="Followed Hyperlink" xfId="1181" builtinId="9" hidden="1"/>
    <cellStyle name="Followed Hyperlink" xfId="1182" builtinId="9" hidden="1"/>
    <cellStyle name="Followed Hyperlink" xfId="1183" builtinId="9" hidden="1"/>
    <cellStyle name="Followed Hyperlink" xfId="1184" builtinId="9" hidden="1"/>
    <cellStyle name="Followed Hyperlink" xfId="1185" builtinId="9" hidden="1"/>
    <cellStyle name="Followed Hyperlink" xfId="1186" builtinId="9" hidden="1"/>
    <cellStyle name="Followed Hyperlink" xfId="1187" builtinId="9" hidden="1"/>
    <cellStyle name="Followed Hyperlink" xfId="1188" builtinId="9" hidden="1"/>
    <cellStyle name="Followed Hyperlink" xfId="1189" builtinId="9" hidden="1"/>
    <cellStyle name="Followed Hyperlink" xfId="1190" builtinId="9" hidden="1"/>
    <cellStyle name="Followed Hyperlink" xfId="1191" builtinId="9" hidden="1"/>
    <cellStyle name="Followed Hyperlink" xfId="1192" builtinId="9" hidden="1"/>
    <cellStyle name="Followed Hyperlink" xfId="1193" builtinId="9" hidden="1"/>
    <cellStyle name="Followed Hyperlink" xfId="1194" builtinId="9" hidden="1"/>
    <cellStyle name="Followed Hyperlink" xfId="1195" builtinId="9" hidden="1"/>
    <cellStyle name="Followed Hyperlink" xfId="1196" builtinId="9" hidden="1"/>
    <cellStyle name="Followed Hyperlink" xfId="1197" builtinId="9" hidden="1"/>
    <cellStyle name="Followed Hyperlink" xfId="1198" builtinId="9" hidden="1"/>
    <cellStyle name="Followed Hyperlink" xfId="1199" builtinId="9" hidden="1"/>
    <cellStyle name="Followed Hyperlink" xfId="1200" builtinId="9" hidden="1"/>
    <cellStyle name="Followed Hyperlink" xfId="1201" builtinId="9" hidden="1"/>
    <cellStyle name="Followed Hyperlink" xfId="1202" builtinId="9" hidden="1"/>
    <cellStyle name="Followed Hyperlink" xfId="1203" builtinId="9" hidden="1"/>
    <cellStyle name="Followed Hyperlink" xfId="1204" builtinId="9" hidden="1"/>
    <cellStyle name="Followed Hyperlink" xfId="1205" builtinId="9" hidden="1"/>
    <cellStyle name="Followed Hyperlink" xfId="1206" builtinId="9" hidden="1"/>
    <cellStyle name="Followed Hyperlink" xfId="1207" builtinId="9" hidden="1"/>
    <cellStyle name="Followed Hyperlink" xfId="1208" builtinId="9" hidden="1"/>
    <cellStyle name="Followed Hyperlink" xfId="1209" builtinId="9" hidden="1"/>
    <cellStyle name="Followed Hyperlink" xfId="1210" builtinId="9" hidden="1"/>
    <cellStyle name="Followed Hyperlink" xfId="1211" builtinId="9" hidden="1"/>
    <cellStyle name="Followed Hyperlink" xfId="1212" builtinId="9" hidden="1"/>
    <cellStyle name="Followed Hyperlink" xfId="1213" builtinId="9" hidden="1"/>
    <cellStyle name="Followed Hyperlink" xfId="1214" builtinId="9" hidden="1"/>
    <cellStyle name="Followed Hyperlink" xfId="1215" builtinId="9" hidden="1"/>
    <cellStyle name="Followed Hyperlink" xfId="1216" builtinId="9" hidden="1"/>
    <cellStyle name="Followed Hyperlink" xfId="1217" builtinId="9" hidden="1"/>
    <cellStyle name="Followed Hyperlink" xfId="1218" builtinId="9" hidden="1"/>
    <cellStyle name="Followed Hyperlink" xfId="1219" builtinId="9" hidden="1"/>
    <cellStyle name="Followed Hyperlink" xfId="1220" builtinId="9" hidden="1"/>
    <cellStyle name="Followed Hyperlink" xfId="1221" builtinId="9" hidden="1"/>
    <cellStyle name="Followed Hyperlink" xfId="1222" builtinId="9" hidden="1"/>
    <cellStyle name="Followed Hyperlink" xfId="1223" builtinId="9" hidden="1"/>
    <cellStyle name="Followed Hyperlink" xfId="1224" builtinId="9" hidden="1"/>
    <cellStyle name="Followed Hyperlink" xfId="1225" builtinId="9" hidden="1"/>
    <cellStyle name="Followed Hyperlink" xfId="1226" builtinId="9" hidden="1"/>
    <cellStyle name="Followed Hyperlink" xfId="1227" builtinId="9" hidden="1"/>
    <cellStyle name="Followed Hyperlink" xfId="1228" builtinId="9" hidden="1"/>
    <cellStyle name="Followed Hyperlink" xfId="1229" builtinId="9" hidden="1"/>
    <cellStyle name="Followed Hyperlink" xfId="1230" builtinId="9" hidden="1"/>
    <cellStyle name="Followed Hyperlink" xfId="1231" builtinId="9" hidden="1"/>
    <cellStyle name="Followed Hyperlink" xfId="1232" builtinId="9" hidden="1"/>
    <cellStyle name="Followed Hyperlink" xfId="1233" builtinId="9" hidden="1"/>
    <cellStyle name="Followed Hyperlink" xfId="1234" builtinId="9" hidden="1"/>
    <cellStyle name="Followed Hyperlink" xfId="1235" builtinId="9" hidden="1"/>
    <cellStyle name="Followed Hyperlink" xfId="1236" builtinId="9" hidden="1"/>
    <cellStyle name="Followed Hyperlink" xfId="1237" builtinId="9" hidden="1"/>
    <cellStyle name="Followed Hyperlink" xfId="1238" builtinId="9" hidden="1"/>
    <cellStyle name="Followed Hyperlink" xfId="1239" builtinId="9" hidden="1"/>
    <cellStyle name="Followed Hyperlink" xfId="1240" builtinId="9" hidden="1"/>
    <cellStyle name="Followed Hyperlink" xfId="1241" builtinId="9" hidden="1"/>
    <cellStyle name="Followed Hyperlink" xfId="1242" builtinId="9" hidden="1"/>
    <cellStyle name="Followed Hyperlink" xfId="1243" builtinId="9" hidden="1"/>
    <cellStyle name="Followed Hyperlink" xfId="1244" builtinId="9" hidden="1"/>
    <cellStyle name="Followed Hyperlink" xfId="1245" builtinId="9" hidden="1"/>
    <cellStyle name="Followed Hyperlink" xfId="1246" builtinId="9" hidden="1"/>
    <cellStyle name="Followed Hyperlink" xfId="1247" builtinId="9" hidden="1"/>
    <cellStyle name="Followed Hyperlink" xfId="1248" builtinId="9" hidden="1"/>
    <cellStyle name="Followed Hyperlink" xfId="1249" builtinId="9" hidden="1"/>
    <cellStyle name="Followed Hyperlink" xfId="1250" builtinId="9" hidden="1"/>
    <cellStyle name="Followed Hyperlink" xfId="1251" builtinId="9" hidden="1"/>
    <cellStyle name="Followed Hyperlink" xfId="1252" builtinId="9" hidden="1"/>
    <cellStyle name="Followed Hyperlink" xfId="1253" builtinId="9" hidden="1"/>
    <cellStyle name="Followed Hyperlink" xfId="1254" builtinId="9" hidden="1"/>
    <cellStyle name="Followed Hyperlink" xfId="1255" builtinId="9" hidden="1"/>
    <cellStyle name="Followed Hyperlink" xfId="1256" builtinId="9" hidden="1"/>
    <cellStyle name="Followed Hyperlink" xfId="1257" builtinId="9" hidden="1"/>
    <cellStyle name="Followed Hyperlink" xfId="1258" builtinId="9" hidden="1"/>
    <cellStyle name="Followed Hyperlink" xfId="1259" builtinId="9" hidden="1"/>
    <cellStyle name="Followed Hyperlink" xfId="1260" builtinId="9" hidden="1"/>
    <cellStyle name="Followed Hyperlink" xfId="1261" builtinId="9" hidden="1"/>
    <cellStyle name="Followed Hyperlink" xfId="1262" builtinId="9" hidden="1"/>
    <cellStyle name="Followed Hyperlink" xfId="1263" builtinId="9" hidden="1"/>
    <cellStyle name="Followed Hyperlink" xfId="1264" builtinId="9" hidden="1"/>
    <cellStyle name="Followed Hyperlink" xfId="1265" builtinId="9" hidden="1"/>
    <cellStyle name="Followed Hyperlink" xfId="1266" builtinId="9" hidden="1"/>
    <cellStyle name="Followed Hyperlink" xfId="1267" builtinId="9" hidden="1"/>
    <cellStyle name="Followed Hyperlink" xfId="1268" builtinId="9" hidden="1"/>
    <cellStyle name="Followed Hyperlink" xfId="1269" builtinId="9" hidden="1"/>
    <cellStyle name="Followed Hyperlink" xfId="1270" builtinId="9" hidden="1"/>
    <cellStyle name="Followed Hyperlink" xfId="1271" builtinId="9" hidden="1"/>
    <cellStyle name="Followed Hyperlink" xfId="1272" builtinId="9" hidden="1"/>
    <cellStyle name="Followed Hyperlink" xfId="1273" builtinId="9" hidden="1"/>
    <cellStyle name="Followed Hyperlink" xfId="1274" builtinId="9" hidden="1"/>
    <cellStyle name="Followed Hyperlink" xfId="1275" builtinId="9" hidden="1"/>
    <cellStyle name="Followed Hyperlink" xfId="1276" builtinId="9" hidden="1"/>
    <cellStyle name="Followed Hyperlink" xfId="1277" builtinId="9" hidden="1"/>
    <cellStyle name="Followed Hyperlink" xfId="1278" builtinId="9" hidden="1"/>
    <cellStyle name="Followed Hyperlink" xfId="1279" builtinId="9" hidden="1"/>
    <cellStyle name="Followed Hyperlink" xfId="1280" builtinId="9" hidden="1"/>
    <cellStyle name="Followed Hyperlink" xfId="1281" builtinId="9" hidden="1"/>
    <cellStyle name="Followed Hyperlink" xfId="1282" builtinId="9" hidden="1"/>
    <cellStyle name="Followed Hyperlink" xfId="1283" builtinId="9" hidden="1"/>
    <cellStyle name="Followed Hyperlink" xfId="1284" builtinId="9" hidden="1"/>
    <cellStyle name="Followed Hyperlink" xfId="1285" builtinId="9" hidden="1"/>
    <cellStyle name="Followed Hyperlink" xfId="1286" builtinId="9" hidden="1"/>
    <cellStyle name="Followed Hyperlink" xfId="1287" builtinId="9" hidden="1"/>
    <cellStyle name="Followed Hyperlink" xfId="1288" builtinId="9" hidden="1"/>
    <cellStyle name="Followed Hyperlink" xfId="1289" builtinId="9" hidden="1"/>
    <cellStyle name="Followed Hyperlink" xfId="1290" builtinId="9" hidden="1"/>
    <cellStyle name="Followed Hyperlink" xfId="1291" builtinId="9" hidden="1"/>
    <cellStyle name="Followed Hyperlink" xfId="1292" builtinId="9" hidden="1"/>
    <cellStyle name="Followed Hyperlink" xfId="1293" builtinId="9" hidden="1"/>
    <cellStyle name="Followed Hyperlink" xfId="1294" builtinId="9" hidden="1"/>
    <cellStyle name="Followed Hyperlink" xfId="1295" builtinId="9" hidden="1"/>
    <cellStyle name="Followed Hyperlink" xfId="1296" builtinId="9" hidden="1"/>
    <cellStyle name="Followed Hyperlink" xfId="1297" builtinId="9" hidden="1"/>
    <cellStyle name="Followed Hyperlink" xfId="1298" builtinId="9" hidden="1"/>
    <cellStyle name="Followed Hyperlink" xfId="1299" builtinId="9" hidden="1"/>
    <cellStyle name="Followed Hyperlink" xfId="1300" builtinId="9" hidden="1"/>
    <cellStyle name="Followed Hyperlink" xfId="1301" builtinId="9" hidden="1"/>
    <cellStyle name="Followed Hyperlink" xfId="1302" builtinId="9" hidden="1"/>
    <cellStyle name="Followed Hyperlink" xfId="1303" builtinId="9" hidden="1"/>
    <cellStyle name="Followed Hyperlink" xfId="1304" builtinId="9" hidden="1"/>
    <cellStyle name="Followed Hyperlink" xfId="1305" builtinId="9" hidden="1"/>
    <cellStyle name="Followed Hyperlink" xfId="1306" builtinId="9" hidden="1"/>
    <cellStyle name="Followed Hyperlink" xfId="1307" builtinId="9" hidden="1"/>
    <cellStyle name="Followed Hyperlink" xfId="1308" builtinId="9" hidden="1"/>
    <cellStyle name="Followed Hyperlink" xfId="1309" builtinId="9" hidden="1"/>
    <cellStyle name="Followed Hyperlink" xfId="1310" builtinId="9" hidden="1"/>
    <cellStyle name="Followed Hyperlink" xfId="1311" builtinId="9" hidden="1"/>
    <cellStyle name="Followed Hyperlink" xfId="1312" builtinId="9" hidden="1"/>
    <cellStyle name="Followed Hyperlink" xfId="1313" builtinId="9" hidden="1"/>
    <cellStyle name="Followed Hyperlink" xfId="1314" builtinId="9" hidden="1"/>
    <cellStyle name="Followed Hyperlink" xfId="1315" builtinId="9" hidden="1"/>
    <cellStyle name="Followed Hyperlink" xfId="1316" builtinId="9" hidden="1"/>
    <cellStyle name="Followed Hyperlink" xfId="1317" builtinId="9" hidden="1"/>
    <cellStyle name="Followed Hyperlink" xfId="1318" builtinId="9" hidden="1"/>
    <cellStyle name="Followed Hyperlink" xfId="1319" builtinId="9" hidden="1"/>
    <cellStyle name="Followed Hyperlink" xfId="1320" builtinId="9" hidden="1"/>
    <cellStyle name="Followed Hyperlink" xfId="1321" builtinId="9" hidden="1"/>
    <cellStyle name="Followed Hyperlink" xfId="1322" builtinId="9" hidden="1"/>
    <cellStyle name="Followed Hyperlink" xfId="1323" builtinId="9" hidden="1"/>
    <cellStyle name="Followed Hyperlink" xfId="1324" builtinId="9" hidden="1"/>
    <cellStyle name="Followed Hyperlink" xfId="1325" builtinId="9" hidden="1"/>
    <cellStyle name="Followed Hyperlink" xfId="1326" builtinId="9" hidden="1"/>
    <cellStyle name="Followed Hyperlink" xfId="1327" builtinId="9" hidden="1"/>
    <cellStyle name="Followed Hyperlink" xfId="1328" builtinId="9" hidden="1"/>
    <cellStyle name="Followed Hyperlink" xfId="1329" builtinId="9" hidden="1"/>
    <cellStyle name="Followed Hyperlink" xfId="1330" builtinId="9" hidden="1"/>
    <cellStyle name="Followed Hyperlink" xfId="1331" builtinId="9" hidden="1"/>
    <cellStyle name="Followed Hyperlink" xfId="1332" builtinId="9" hidden="1"/>
    <cellStyle name="Followed Hyperlink" xfId="1333" builtinId="9" hidden="1"/>
    <cellStyle name="Followed Hyperlink" xfId="1334" builtinId="9" hidden="1"/>
    <cellStyle name="Followed Hyperlink" xfId="1335" builtinId="9" hidden="1"/>
    <cellStyle name="Followed Hyperlink" xfId="1336" builtinId="9" hidden="1"/>
    <cellStyle name="Followed Hyperlink" xfId="1337" builtinId="9" hidden="1"/>
    <cellStyle name="Followed Hyperlink" xfId="1338" builtinId="9" hidden="1"/>
    <cellStyle name="Followed Hyperlink" xfId="1339" builtinId="9" hidden="1"/>
    <cellStyle name="Followed Hyperlink" xfId="1340" builtinId="9" hidden="1"/>
    <cellStyle name="Followed Hyperlink" xfId="1341" builtinId="9" hidden="1"/>
    <cellStyle name="Followed Hyperlink" xfId="1342" builtinId="9" hidden="1"/>
    <cellStyle name="Followed Hyperlink" xfId="1343" builtinId="9" hidden="1"/>
    <cellStyle name="Followed Hyperlink" xfId="1344" builtinId="9" hidden="1"/>
    <cellStyle name="Followed Hyperlink" xfId="1345" builtinId="9" hidden="1"/>
    <cellStyle name="Followed Hyperlink" xfId="1346" builtinId="9" hidden="1"/>
    <cellStyle name="Followed Hyperlink" xfId="1347" builtinId="9" hidden="1"/>
    <cellStyle name="Followed Hyperlink" xfId="1348" builtinId="9" hidden="1"/>
    <cellStyle name="Followed Hyperlink" xfId="1349" builtinId="9" hidden="1"/>
    <cellStyle name="Followed Hyperlink" xfId="1350" builtinId="9" hidden="1"/>
    <cellStyle name="Followed Hyperlink" xfId="1351" builtinId="9" hidden="1"/>
    <cellStyle name="Followed Hyperlink" xfId="1352" builtinId="9" hidden="1"/>
    <cellStyle name="Followed Hyperlink" xfId="1353" builtinId="9" hidden="1"/>
    <cellStyle name="Followed Hyperlink" xfId="1354" builtinId="9" hidden="1"/>
    <cellStyle name="Followed Hyperlink" xfId="1355" builtinId="9" hidden="1"/>
    <cellStyle name="Followed Hyperlink" xfId="1356" builtinId="9" hidden="1"/>
    <cellStyle name="Followed Hyperlink" xfId="1357" builtinId="9" hidden="1"/>
    <cellStyle name="Followed Hyperlink" xfId="1358" builtinId="9" hidden="1"/>
    <cellStyle name="Followed Hyperlink" xfId="1359" builtinId="9" hidden="1"/>
    <cellStyle name="Followed Hyperlink" xfId="1360" builtinId="9" hidden="1"/>
    <cellStyle name="Followed Hyperlink" xfId="1361" builtinId="9" hidden="1"/>
    <cellStyle name="Followed Hyperlink" xfId="1362" builtinId="9" hidden="1"/>
    <cellStyle name="Followed Hyperlink" xfId="1363" builtinId="9" hidden="1"/>
    <cellStyle name="Followed Hyperlink" xfId="1364" builtinId="9" hidden="1"/>
    <cellStyle name="Followed Hyperlink" xfId="1365" builtinId="9" hidden="1"/>
    <cellStyle name="Followed Hyperlink" xfId="1366" builtinId="9" hidden="1"/>
    <cellStyle name="Followed Hyperlink" xfId="1367" builtinId="9" hidden="1"/>
    <cellStyle name="Followed Hyperlink" xfId="1368" builtinId="9" hidden="1"/>
    <cellStyle name="Followed Hyperlink" xfId="1369" builtinId="9" hidden="1"/>
    <cellStyle name="Followed Hyperlink" xfId="1370" builtinId="9" hidden="1"/>
    <cellStyle name="Followed Hyperlink" xfId="1371" builtinId="9" hidden="1"/>
    <cellStyle name="Followed Hyperlink" xfId="1372" builtinId="9" hidden="1"/>
    <cellStyle name="Followed Hyperlink" xfId="1373" builtinId="9" hidden="1"/>
    <cellStyle name="Followed Hyperlink" xfId="1374" builtinId="9" hidden="1"/>
    <cellStyle name="Followed Hyperlink" xfId="1375" builtinId="9" hidden="1"/>
    <cellStyle name="Followed Hyperlink" xfId="1376" builtinId="9" hidden="1"/>
    <cellStyle name="Followed Hyperlink" xfId="1377" builtinId="9" hidden="1"/>
    <cellStyle name="Followed Hyperlink" xfId="1378" builtinId="9" hidden="1"/>
    <cellStyle name="Followed Hyperlink" xfId="1379" builtinId="9" hidden="1"/>
    <cellStyle name="Followed Hyperlink" xfId="1380" builtinId="9" hidden="1"/>
    <cellStyle name="Followed Hyperlink" xfId="1381" builtinId="9" hidden="1"/>
    <cellStyle name="Followed Hyperlink" xfId="1382" builtinId="9" hidden="1"/>
    <cellStyle name="Followed Hyperlink" xfId="1383" builtinId="9" hidden="1"/>
    <cellStyle name="Followed Hyperlink" xfId="1384" builtinId="9" hidden="1"/>
    <cellStyle name="Followed Hyperlink" xfId="1385" builtinId="9" hidden="1"/>
    <cellStyle name="Followed Hyperlink" xfId="1386" builtinId="9" hidden="1"/>
    <cellStyle name="Followed Hyperlink" xfId="1387" builtinId="9" hidden="1"/>
    <cellStyle name="Followed Hyperlink" xfId="1388" builtinId="9" hidden="1"/>
    <cellStyle name="Followed Hyperlink" xfId="1389" builtinId="9" hidden="1"/>
    <cellStyle name="Followed Hyperlink" xfId="1390" builtinId="9" hidden="1"/>
    <cellStyle name="Followed Hyperlink" xfId="1391" builtinId="9" hidden="1"/>
    <cellStyle name="Followed Hyperlink" xfId="1392" builtinId="9" hidden="1"/>
    <cellStyle name="Followed Hyperlink" xfId="1393" builtinId="9" hidden="1"/>
    <cellStyle name="Followed Hyperlink" xfId="1394" builtinId="9" hidden="1"/>
    <cellStyle name="Followed Hyperlink" xfId="1395" builtinId="9" hidden="1"/>
    <cellStyle name="Followed Hyperlink" xfId="1396" builtinId="9" hidden="1"/>
    <cellStyle name="Followed Hyperlink" xfId="1397" builtinId="9" hidden="1"/>
    <cellStyle name="Followed Hyperlink" xfId="1398" builtinId="9" hidden="1"/>
    <cellStyle name="Followed Hyperlink" xfId="1399" builtinId="9" hidden="1"/>
    <cellStyle name="Followed Hyperlink" xfId="1400" builtinId="9" hidden="1"/>
    <cellStyle name="Followed Hyperlink" xfId="1401" builtinId="9" hidden="1"/>
    <cellStyle name="Followed Hyperlink" xfId="1402" builtinId="9" hidden="1"/>
    <cellStyle name="Followed Hyperlink" xfId="1403" builtinId="9" hidden="1"/>
    <cellStyle name="Followed Hyperlink" xfId="1404" builtinId="9" hidden="1"/>
    <cellStyle name="Followed Hyperlink" xfId="1405" builtinId="9" hidden="1"/>
    <cellStyle name="Followed Hyperlink" xfId="1406" builtinId="9" hidden="1"/>
    <cellStyle name="Followed Hyperlink" xfId="1407" builtinId="9" hidden="1"/>
    <cellStyle name="Followed Hyperlink" xfId="1408" builtinId="9" hidden="1"/>
    <cellStyle name="Followed Hyperlink" xfId="1409" builtinId="9" hidden="1"/>
    <cellStyle name="Followed Hyperlink" xfId="1410" builtinId="9" hidden="1"/>
    <cellStyle name="Followed Hyperlink" xfId="1411" builtinId="9" hidden="1"/>
    <cellStyle name="Followed Hyperlink" xfId="1412" builtinId="9" hidden="1"/>
    <cellStyle name="Followed Hyperlink" xfId="1413" builtinId="9" hidden="1"/>
    <cellStyle name="Followed Hyperlink" xfId="1414" builtinId="9" hidden="1"/>
    <cellStyle name="Followed Hyperlink" xfId="1415" builtinId="9" hidden="1"/>
    <cellStyle name="Followed Hyperlink" xfId="1416" builtinId="9" hidden="1"/>
    <cellStyle name="Followed Hyperlink" xfId="1417" builtinId="9" hidden="1"/>
    <cellStyle name="Followed Hyperlink" xfId="1418" builtinId="9" hidden="1"/>
    <cellStyle name="Followed Hyperlink" xfId="1419" builtinId="9" hidden="1"/>
    <cellStyle name="Followed Hyperlink" xfId="1420" builtinId="9" hidden="1"/>
    <cellStyle name="Followed Hyperlink" xfId="1421" builtinId="9" hidden="1"/>
    <cellStyle name="Followed Hyperlink" xfId="1422" builtinId="9" hidden="1"/>
    <cellStyle name="Followed Hyperlink" xfId="1423" builtinId="9" hidden="1"/>
    <cellStyle name="Followed Hyperlink" xfId="1424" builtinId="9" hidden="1"/>
    <cellStyle name="Followed Hyperlink" xfId="1425" builtinId="9" hidden="1"/>
    <cellStyle name="Followed Hyperlink" xfId="1426" builtinId="9" hidden="1"/>
    <cellStyle name="Followed Hyperlink" xfId="1427" builtinId="9" hidden="1"/>
    <cellStyle name="Followed Hyperlink" xfId="1428" builtinId="9" hidden="1"/>
    <cellStyle name="Followed Hyperlink" xfId="1429" builtinId="9" hidden="1"/>
    <cellStyle name="Followed Hyperlink" xfId="1430" builtinId="9" hidden="1"/>
    <cellStyle name="Followed Hyperlink" xfId="1431" builtinId="9" hidden="1"/>
    <cellStyle name="Followed Hyperlink" xfId="1432" builtinId="9" hidden="1"/>
    <cellStyle name="Followed Hyperlink" xfId="1433" builtinId="9" hidden="1"/>
    <cellStyle name="Followed Hyperlink" xfId="1434" builtinId="9" hidden="1"/>
    <cellStyle name="Followed Hyperlink" xfId="1435" builtinId="9" hidden="1"/>
    <cellStyle name="Followed Hyperlink" xfId="1436" builtinId="9" hidden="1"/>
    <cellStyle name="Followed Hyperlink" xfId="1437" builtinId="9" hidden="1"/>
    <cellStyle name="Followed Hyperlink" xfId="1438" builtinId="9" hidden="1"/>
    <cellStyle name="Followed Hyperlink" xfId="1439" builtinId="9" hidden="1"/>
    <cellStyle name="Followed Hyperlink" xfId="1440" builtinId="9" hidden="1"/>
    <cellStyle name="Followed Hyperlink" xfId="1441" builtinId="9" hidden="1"/>
    <cellStyle name="Followed Hyperlink" xfId="1442" builtinId="9" hidden="1"/>
    <cellStyle name="Followed Hyperlink" xfId="1443" builtinId="9" hidden="1"/>
    <cellStyle name="Followed Hyperlink" xfId="1444" builtinId="9" hidden="1"/>
    <cellStyle name="Followed Hyperlink" xfId="1445" builtinId="9" hidden="1"/>
    <cellStyle name="Followed Hyperlink" xfId="1446" builtinId="9" hidden="1"/>
    <cellStyle name="Followed Hyperlink" xfId="1447" builtinId="9" hidden="1"/>
    <cellStyle name="Followed Hyperlink" xfId="1448" builtinId="9" hidden="1"/>
    <cellStyle name="Followed Hyperlink" xfId="1449" builtinId="9" hidden="1"/>
    <cellStyle name="Followed Hyperlink" xfId="1450" builtinId="9" hidden="1"/>
    <cellStyle name="Followed Hyperlink" xfId="1451" builtinId="9" hidden="1"/>
    <cellStyle name="Followed Hyperlink" xfId="1452" builtinId="9" hidden="1"/>
    <cellStyle name="Followed Hyperlink" xfId="1453" builtinId="9" hidden="1"/>
    <cellStyle name="Followed Hyperlink" xfId="1454" builtinId="9" hidden="1"/>
    <cellStyle name="Followed Hyperlink" xfId="1455" builtinId="9" hidden="1"/>
    <cellStyle name="Followed Hyperlink" xfId="1456" builtinId="9" hidden="1"/>
    <cellStyle name="Followed Hyperlink" xfId="1457" builtinId="9" hidden="1"/>
    <cellStyle name="Followed Hyperlink" xfId="1458" builtinId="9" hidden="1"/>
    <cellStyle name="Followed Hyperlink" xfId="1459" builtinId="9" hidden="1"/>
    <cellStyle name="Followed Hyperlink" xfId="1460" builtinId="9" hidden="1"/>
    <cellStyle name="Followed Hyperlink" xfId="1461" builtinId="9" hidden="1"/>
    <cellStyle name="Followed Hyperlink" xfId="1462" builtinId="9" hidden="1"/>
    <cellStyle name="Followed Hyperlink" xfId="1463" builtinId="9" hidden="1"/>
    <cellStyle name="Followed Hyperlink" xfId="1464" builtinId="9" hidden="1"/>
    <cellStyle name="Followed Hyperlink" xfId="1465" builtinId="9" hidden="1"/>
    <cellStyle name="Followed Hyperlink" xfId="1466" builtinId="9" hidden="1"/>
    <cellStyle name="Followed Hyperlink" xfId="1467" builtinId="9" hidden="1"/>
    <cellStyle name="Followed Hyperlink" xfId="1468" builtinId="9" hidden="1"/>
    <cellStyle name="Followed Hyperlink" xfId="1469" builtinId="9" hidden="1"/>
    <cellStyle name="Followed Hyperlink" xfId="1470" builtinId="9" hidden="1"/>
    <cellStyle name="Followed Hyperlink" xfId="1471" builtinId="9" hidden="1"/>
    <cellStyle name="Followed Hyperlink" xfId="1472" builtinId="9" hidden="1"/>
    <cellStyle name="Followed Hyperlink" xfId="1473" builtinId="9" hidden="1"/>
    <cellStyle name="Followed Hyperlink" xfId="1474" builtinId="9" hidden="1"/>
    <cellStyle name="Followed Hyperlink" xfId="1475" builtinId="9" hidden="1"/>
    <cellStyle name="Followed Hyperlink" xfId="1476" builtinId="9" hidden="1"/>
    <cellStyle name="Followed Hyperlink" xfId="1477" builtinId="9" hidden="1"/>
    <cellStyle name="Followed Hyperlink" xfId="1478" builtinId="9" hidden="1"/>
    <cellStyle name="Followed Hyperlink" xfId="1479" builtinId="9" hidden="1"/>
    <cellStyle name="Followed Hyperlink" xfId="1480" builtinId="9" hidden="1"/>
    <cellStyle name="Followed Hyperlink" xfId="1481" builtinId="9" hidden="1"/>
    <cellStyle name="Followed Hyperlink" xfId="1482" builtinId="9" hidden="1"/>
    <cellStyle name="Followed Hyperlink" xfId="1483" builtinId="9" hidden="1"/>
    <cellStyle name="Followed Hyperlink" xfId="1484" builtinId="9" hidden="1"/>
    <cellStyle name="Followed Hyperlink" xfId="1485" builtinId="9" hidden="1"/>
    <cellStyle name="Followed Hyperlink" xfId="1486" builtinId="9" hidden="1"/>
    <cellStyle name="Followed Hyperlink" xfId="1487" builtinId="9" hidden="1"/>
    <cellStyle name="Followed Hyperlink" xfId="1488" builtinId="9" hidden="1"/>
    <cellStyle name="Followed Hyperlink" xfId="1489" builtinId="9" hidden="1"/>
    <cellStyle name="Followed Hyperlink" xfId="1490" builtinId="9" hidden="1"/>
    <cellStyle name="Followed Hyperlink" xfId="1491" builtinId="9" hidden="1"/>
    <cellStyle name="Followed Hyperlink" xfId="1492" builtinId="9" hidden="1"/>
    <cellStyle name="Followed Hyperlink" xfId="1493" builtinId="9" hidden="1"/>
    <cellStyle name="Followed Hyperlink" xfId="1494" builtinId="9" hidden="1"/>
    <cellStyle name="Followed Hyperlink" xfId="1495" builtinId="9" hidden="1"/>
    <cellStyle name="Followed Hyperlink" xfId="1496" builtinId="9" hidden="1"/>
    <cellStyle name="Followed Hyperlink" xfId="1497" builtinId="9" hidden="1"/>
    <cellStyle name="Followed Hyperlink" xfId="1498" builtinId="9" hidden="1"/>
    <cellStyle name="Followed Hyperlink" xfId="1499" builtinId="9" hidden="1"/>
    <cellStyle name="Followed Hyperlink" xfId="1500" builtinId="9" hidden="1"/>
    <cellStyle name="Followed Hyperlink" xfId="1501" builtinId="9" hidden="1"/>
    <cellStyle name="Followed Hyperlink" xfId="1502" builtinId="9" hidden="1"/>
    <cellStyle name="Followed Hyperlink" xfId="1503" builtinId="9" hidden="1"/>
    <cellStyle name="Followed Hyperlink" xfId="1504" builtinId="9" hidden="1"/>
    <cellStyle name="Followed Hyperlink" xfId="1505" builtinId="9" hidden="1"/>
    <cellStyle name="Followed Hyperlink" xfId="1506" builtinId="9" hidden="1"/>
    <cellStyle name="Followed Hyperlink" xfId="1507" builtinId="9" hidden="1"/>
    <cellStyle name="Followed Hyperlink" xfId="1508" builtinId="9" hidden="1"/>
    <cellStyle name="Followed Hyperlink" xfId="1509" builtinId="9" hidden="1"/>
    <cellStyle name="Followed Hyperlink" xfId="1510" builtinId="9" hidden="1"/>
    <cellStyle name="Followed Hyperlink" xfId="1511" builtinId="9" hidden="1"/>
    <cellStyle name="Followed Hyperlink" xfId="1512" builtinId="9" hidden="1"/>
    <cellStyle name="Followed Hyperlink" xfId="1513" builtinId="9" hidden="1"/>
    <cellStyle name="Followed Hyperlink" xfId="1514" builtinId="9" hidden="1"/>
    <cellStyle name="Followed Hyperlink" xfId="1515" builtinId="9" hidden="1"/>
    <cellStyle name="Followed Hyperlink" xfId="1516" builtinId="9" hidden="1"/>
    <cellStyle name="Followed Hyperlink" xfId="1517" builtinId="9" hidden="1"/>
    <cellStyle name="Followed Hyperlink" xfId="1518" builtinId="9" hidden="1"/>
    <cellStyle name="Followed Hyperlink" xfId="1519" builtinId="9" hidden="1"/>
    <cellStyle name="Followed Hyperlink" xfId="1520" builtinId="9" hidden="1"/>
    <cellStyle name="Followed Hyperlink" xfId="1521" builtinId="9" hidden="1"/>
    <cellStyle name="Followed Hyperlink" xfId="1522" builtinId="9" hidden="1"/>
    <cellStyle name="Followed Hyperlink" xfId="1523" builtinId="9" hidden="1"/>
    <cellStyle name="Followed Hyperlink" xfId="1524" builtinId="9" hidden="1"/>
    <cellStyle name="Followed Hyperlink" xfId="1525" builtinId="9" hidden="1"/>
    <cellStyle name="Followed Hyperlink" xfId="1526" builtinId="9" hidden="1"/>
    <cellStyle name="Followed Hyperlink" xfId="1527" builtinId="9" hidden="1"/>
    <cellStyle name="Followed Hyperlink" xfId="1528" builtinId="9" hidden="1"/>
    <cellStyle name="Followed Hyperlink" xfId="1529" builtinId="9" hidden="1"/>
    <cellStyle name="Followed Hyperlink" xfId="1530" builtinId="9" hidden="1"/>
    <cellStyle name="Followed Hyperlink" xfId="1531" builtinId="9" hidden="1"/>
    <cellStyle name="Followed Hyperlink" xfId="1532" builtinId="9" hidden="1"/>
    <cellStyle name="Followed Hyperlink" xfId="1533" builtinId="9" hidden="1"/>
    <cellStyle name="Followed Hyperlink" xfId="1534" builtinId="9" hidden="1"/>
    <cellStyle name="Followed Hyperlink" xfId="1535" builtinId="9" hidden="1"/>
    <cellStyle name="Followed Hyperlink" xfId="1536" builtinId="9" hidden="1"/>
    <cellStyle name="Followed Hyperlink" xfId="1537" builtinId="9" hidden="1"/>
    <cellStyle name="Followed Hyperlink" xfId="1538" builtinId="9" hidden="1"/>
    <cellStyle name="Followed Hyperlink" xfId="1539" builtinId="9" hidden="1"/>
    <cellStyle name="Followed Hyperlink" xfId="1540" builtinId="9" hidden="1"/>
    <cellStyle name="Followed Hyperlink" xfId="1541" builtinId="9" hidden="1"/>
    <cellStyle name="Followed Hyperlink" xfId="1542" builtinId="9" hidden="1"/>
    <cellStyle name="Followed Hyperlink" xfId="1543" builtinId="9" hidden="1"/>
    <cellStyle name="Followed Hyperlink" xfId="1544" builtinId="9" hidden="1"/>
    <cellStyle name="Followed Hyperlink" xfId="1545" builtinId="9" hidden="1"/>
    <cellStyle name="Followed Hyperlink" xfId="1546" builtinId="9" hidden="1"/>
    <cellStyle name="Followed Hyperlink" xfId="1547" builtinId="9" hidden="1"/>
    <cellStyle name="Followed Hyperlink" xfId="1548" builtinId="9" hidden="1"/>
    <cellStyle name="Followed Hyperlink" xfId="1549" builtinId="9" hidden="1"/>
    <cellStyle name="Followed Hyperlink" xfId="1550" builtinId="9" hidden="1"/>
    <cellStyle name="Followed Hyperlink" xfId="1551" builtinId="9" hidden="1"/>
    <cellStyle name="Followed Hyperlink" xfId="1552" builtinId="9" hidden="1"/>
    <cellStyle name="Followed Hyperlink" xfId="1553" builtinId="9" hidden="1"/>
    <cellStyle name="Followed Hyperlink" xfId="1554" builtinId="9" hidden="1"/>
    <cellStyle name="Followed Hyperlink" xfId="1555" builtinId="9" hidden="1"/>
    <cellStyle name="Followed Hyperlink" xfId="1556" builtinId="9" hidden="1"/>
    <cellStyle name="Followed Hyperlink" xfId="1557" builtinId="9" hidden="1"/>
    <cellStyle name="Followed Hyperlink" xfId="1558" builtinId="9" hidden="1"/>
    <cellStyle name="Followed Hyperlink" xfId="1559" builtinId="9" hidden="1"/>
    <cellStyle name="Followed Hyperlink" xfId="1560" builtinId="9" hidden="1"/>
    <cellStyle name="Followed Hyperlink" xfId="1561" builtinId="9" hidden="1"/>
    <cellStyle name="Followed Hyperlink" xfId="1562" builtinId="9" hidden="1"/>
    <cellStyle name="Followed Hyperlink" xfId="1563" builtinId="9" hidden="1"/>
    <cellStyle name="Followed Hyperlink" xfId="1564" builtinId="9" hidden="1"/>
    <cellStyle name="Followed Hyperlink" xfId="1565" builtinId="9" hidden="1"/>
    <cellStyle name="Followed Hyperlink" xfId="1566" builtinId="9" hidden="1"/>
    <cellStyle name="Followed Hyperlink" xfId="1567" builtinId="9" hidden="1"/>
    <cellStyle name="Followed Hyperlink" xfId="1568" builtinId="9" hidden="1"/>
    <cellStyle name="Followed Hyperlink" xfId="1569" builtinId="9" hidden="1"/>
    <cellStyle name="Followed Hyperlink" xfId="1570" builtinId="9" hidden="1"/>
    <cellStyle name="Followed Hyperlink" xfId="1571" builtinId="9" hidden="1"/>
    <cellStyle name="Followed Hyperlink" xfId="1572" builtinId="9" hidden="1"/>
    <cellStyle name="Followed Hyperlink" xfId="1573" builtinId="9" hidden="1"/>
    <cellStyle name="Followed Hyperlink" xfId="1574" builtinId="9" hidden="1"/>
    <cellStyle name="Followed Hyperlink" xfId="1575" builtinId="9" hidden="1"/>
    <cellStyle name="Followed Hyperlink" xfId="1576" builtinId="9" hidden="1"/>
    <cellStyle name="Followed Hyperlink" xfId="1577" builtinId="9" hidden="1"/>
    <cellStyle name="Followed Hyperlink" xfId="1578" builtinId="9" hidden="1"/>
    <cellStyle name="Followed Hyperlink" xfId="1579" builtinId="9" hidden="1"/>
    <cellStyle name="Followed Hyperlink" xfId="1580" builtinId="9" hidden="1"/>
    <cellStyle name="Followed Hyperlink" xfId="1581" builtinId="9" hidden="1"/>
    <cellStyle name="Followed Hyperlink" xfId="1582" builtinId="9" hidden="1"/>
    <cellStyle name="Followed Hyperlink" xfId="1583" builtinId="9" hidden="1"/>
    <cellStyle name="Followed Hyperlink" xfId="1584" builtinId="9" hidden="1"/>
    <cellStyle name="Followed Hyperlink" xfId="1585" builtinId="9" hidden="1"/>
    <cellStyle name="Followed Hyperlink" xfId="1586" builtinId="9" hidden="1"/>
    <cellStyle name="Followed Hyperlink" xfId="1587" builtinId="9" hidden="1"/>
    <cellStyle name="Followed Hyperlink" xfId="1588" builtinId="9" hidden="1"/>
    <cellStyle name="Followed Hyperlink" xfId="1589" builtinId="9" hidden="1"/>
    <cellStyle name="Followed Hyperlink" xfId="1590" builtinId="9" hidden="1"/>
    <cellStyle name="Followed Hyperlink" xfId="1591" builtinId="9" hidden="1"/>
    <cellStyle name="Followed Hyperlink" xfId="1592" builtinId="9" hidden="1"/>
    <cellStyle name="Followed Hyperlink" xfId="1593" builtinId="9" hidden="1"/>
    <cellStyle name="Followed Hyperlink" xfId="1594" builtinId="9" hidden="1"/>
    <cellStyle name="Followed Hyperlink" xfId="1595" builtinId="9" hidden="1"/>
    <cellStyle name="Followed Hyperlink" xfId="1596" builtinId="9" hidden="1"/>
    <cellStyle name="Followed Hyperlink" xfId="1597" builtinId="9" hidden="1"/>
    <cellStyle name="Followed Hyperlink" xfId="1598" builtinId="9" hidden="1"/>
    <cellStyle name="Followed Hyperlink" xfId="1599" builtinId="9" hidden="1"/>
    <cellStyle name="Followed Hyperlink" xfId="1600" builtinId="9" hidden="1"/>
    <cellStyle name="Followed Hyperlink" xfId="1601" builtinId="9" hidden="1"/>
    <cellStyle name="Followed Hyperlink" xfId="1602" builtinId="9" hidden="1"/>
    <cellStyle name="Followed Hyperlink" xfId="1603" builtinId="9" hidden="1"/>
    <cellStyle name="Followed Hyperlink" xfId="1604" builtinId="9" hidden="1"/>
    <cellStyle name="Followed Hyperlink" xfId="1605" builtinId="9" hidden="1"/>
    <cellStyle name="Followed Hyperlink" xfId="1606" builtinId="9" hidden="1"/>
    <cellStyle name="Followed Hyperlink" xfId="1607" builtinId="9" hidden="1"/>
    <cellStyle name="Followed Hyperlink" xfId="1608" builtinId="9" hidden="1"/>
    <cellStyle name="Followed Hyperlink" xfId="1609" builtinId="9" hidden="1"/>
    <cellStyle name="Followed Hyperlink" xfId="1610" builtinId="9" hidden="1"/>
    <cellStyle name="Followed Hyperlink" xfId="1611" builtinId="9" hidden="1"/>
    <cellStyle name="Followed Hyperlink" xfId="1612" builtinId="9" hidden="1"/>
    <cellStyle name="Followed Hyperlink" xfId="1613" builtinId="9" hidden="1"/>
    <cellStyle name="Followed Hyperlink" xfId="1614" builtinId="9" hidden="1"/>
    <cellStyle name="Followed Hyperlink" xfId="1615" builtinId="9" hidden="1"/>
    <cellStyle name="Followed Hyperlink" xfId="1616" builtinId="9" hidden="1"/>
    <cellStyle name="Followed Hyperlink" xfId="1617" builtinId="9" hidden="1"/>
    <cellStyle name="Followed Hyperlink" xfId="1618" builtinId="9" hidden="1"/>
    <cellStyle name="Followed Hyperlink" xfId="1619" builtinId="9" hidden="1"/>
    <cellStyle name="Followed Hyperlink" xfId="1620" builtinId="9" hidden="1"/>
    <cellStyle name="Followed Hyperlink" xfId="1621" builtinId="9" hidden="1"/>
    <cellStyle name="Followed Hyperlink" xfId="1622" builtinId="9" hidden="1"/>
    <cellStyle name="Followed Hyperlink" xfId="1623" builtinId="9" hidden="1"/>
    <cellStyle name="Followed Hyperlink" xfId="1624" builtinId="9" hidden="1"/>
    <cellStyle name="Followed Hyperlink" xfId="1625" builtinId="9" hidden="1"/>
    <cellStyle name="Followed Hyperlink" xfId="1626" builtinId="9" hidden="1"/>
    <cellStyle name="Followed Hyperlink" xfId="1627" builtinId="9" hidden="1"/>
    <cellStyle name="Followed Hyperlink" xfId="1628" builtinId="9" hidden="1"/>
    <cellStyle name="Followed Hyperlink" xfId="1629" builtinId="9" hidden="1"/>
    <cellStyle name="Followed Hyperlink" xfId="1630" builtinId="9" hidden="1"/>
    <cellStyle name="Followed Hyperlink" xfId="1631" builtinId="9" hidden="1"/>
    <cellStyle name="Followed Hyperlink" xfId="1632" builtinId="9" hidden="1"/>
    <cellStyle name="Followed Hyperlink" xfId="1633" builtinId="9" hidden="1"/>
    <cellStyle name="Followed Hyperlink" xfId="1634" builtinId="9" hidden="1"/>
    <cellStyle name="Followed Hyperlink" xfId="1635" builtinId="9" hidden="1"/>
    <cellStyle name="Followed Hyperlink" xfId="1636" builtinId="9" hidden="1"/>
    <cellStyle name="Followed Hyperlink" xfId="1637" builtinId="9" hidden="1"/>
    <cellStyle name="Followed Hyperlink" xfId="1638" builtinId="9" hidden="1"/>
    <cellStyle name="Followed Hyperlink" xfId="1639" builtinId="9" hidden="1"/>
    <cellStyle name="Followed Hyperlink" xfId="1640" builtinId="9" hidden="1"/>
    <cellStyle name="Followed Hyperlink" xfId="1641" builtinId="9" hidden="1"/>
    <cellStyle name="Followed Hyperlink" xfId="1642" builtinId="9" hidden="1"/>
    <cellStyle name="Followed Hyperlink" xfId="1643" builtinId="9" hidden="1"/>
    <cellStyle name="Followed Hyperlink" xfId="1644" builtinId="9" hidden="1"/>
    <cellStyle name="Followed Hyperlink" xfId="1645" builtinId="9" hidden="1"/>
    <cellStyle name="Followed Hyperlink" xfId="1646" builtinId="9" hidden="1"/>
    <cellStyle name="Followed Hyperlink" xfId="1647" builtinId="9" hidden="1"/>
    <cellStyle name="Followed Hyperlink" xfId="1648" builtinId="9" hidden="1"/>
    <cellStyle name="Followed Hyperlink" xfId="1649" builtinId="9" hidden="1"/>
    <cellStyle name="Followed Hyperlink" xfId="1650" builtinId="9" hidden="1"/>
    <cellStyle name="Followed Hyperlink" xfId="1651" builtinId="9" hidden="1"/>
    <cellStyle name="Followed Hyperlink" xfId="1652" builtinId="9" hidden="1"/>
    <cellStyle name="Followed Hyperlink" xfId="1653" builtinId="9" hidden="1"/>
    <cellStyle name="Followed Hyperlink" xfId="1654" builtinId="9" hidden="1"/>
    <cellStyle name="Followed Hyperlink" xfId="1655" builtinId="9" hidden="1"/>
    <cellStyle name="Followed Hyperlink" xfId="1656" builtinId="9" hidden="1"/>
    <cellStyle name="Followed Hyperlink" xfId="1657" builtinId="9" hidden="1"/>
    <cellStyle name="Followed Hyperlink" xfId="1658" builtinId="9" hidden="1"/>
    <cellStyle name="Followed Hyperlink" xfId="1659" builtinId="9" hidden="1"/>
    <cellStyle name="Followed Hyperlink" xfId="1660" builtinId="9" hidden="1"/>
    <cellStyle name="Followed Hyperlink" xfId="1661" builtinId="9" hidden="1"/>
    <cellStyle name="Followed Hyperlink" xfId="1662" builtinId="9" hidden="1"/>
    <cellStyle name="Followed Hyperlink" xfId="1663" builtinId="9" hidden="1"/>
    <cellStyle name="Followed Hyperlink" xfId="1664" builtinId="9" hidden="1"/>
    <cellStyle name="Followed Hyperlink" xfId="1665" builtinId="9" hidden="1"/>
    <cellStyle name="Followed Hyperlink" xfId="1666" builtinId="9" hidden="1"/>
    <cellStyle name="Followed Hyperlink" xfId="1667" builtinId="9" hidden="1"/>
    <cellStyle name="Followed Hyperlink" xfId="1668" builtinId="9" hidden="1"/>
    <cellStyle name="Followed Hyperlink" xfId="1669" builtinId="9" hidden="1"/>
    <cellStyle name="Followed Hyperlink" xfId="1670" builtinId="9" hidden="1"/>
    <cellStyle name="Followed Hyperlink" xfId="1671" builtinId="9" hidden="1"/>
    <cellStyle name="Followed Hyperlink" xfId="1672" builtinId="9" hidden="1"/>
    <cellStyle name="Followed Hyperlink" xfId="1673" builtinId="9" hidden="1"/>
    <cellStyle name="Followed Hyperlink" xfId="1674" builtinId="9" hidden="1"/>
    <cellStyle name="Followed Hyperlink" xfId="1675" builtinId="9" hidden="1"/>
    <cellStyle name="Followed Hyperlink" xfId="1676" builtinId="9" hidden="1"/>
    <cellStyle name="Followed Hyperlink" xfId="1677" builtinId="9" hidden="1"/>
    <cellStyle name="Followed Hyperlink" xfId="1678" builtinId="9" hidden="1"/>
    <cellStyle name="Followed Hyperlink" xfId="1679" builtinId="9" hidden="1"/>
    <cellStyle name="Followed Hyperlink" xfId="1680" builtinId="9" hidden="1"/>
    <cellStyle name="Followed Hyperlink" xfId="1681" builtinId="9" hidden="1"/>
    <cellStyle name="Followed Hyperlink" xfId="1682" builtinId="9" hidden="1"/>
    <cellStyle name="Followed Hyperlink" xfId="1683" builtinId="9" hidden="1"/>
    <cellStyle name="Followed Hyperlink" xfId="1684" builtinId="9" hidden="1"/>
    <cellStyle name="Followed Hyperlink" xfId="1685" builtinId="9" hidden="1"/>
    <cellStyle name="Followed Hyperlink" xfId="1686" builtinId="9" hidden="1"/>
    <cellStyle name="Followed Hyperlink" xfId="1687" builtinId="9" hidden="1"/>
    <cellStyle name="Followed Hyperlink" xfId="1688" builtinId="9" hidden="1"/>
    <cellStyle name="Followed Hyperlink" xfId="1689" builtinId="9" hidden="1"/>
    <cellStyle name="Followed Hyperlink" xfId="1690" builtinId="9" hidden="1"/>
    <cellStyle name="Followed Hyperlink" xfId="1691" builtinId="9" hidden="1"/>
    <cellStyle name="Followed Hyperlink" xfId="1692" builtinId="9" hidden="1"/>
    <cellStyle name="Followed Hyperlink" xfId="1693" builtinId="9" hidden="1"/>
    <cellStyle name="Followed Hyperlink" xfId="1694" builtinId="9" hidden="1"/>
    <cellStyle name="Followed Hyperlink" xfId="1695" builtinId="9" hidden="1"/>
    <cellStyle name="Followed Hyperlink" xfId="1696" builtinId="9" hidden="1"/>
    <cellStyle name="Followed Hyperlink" xfId="1697" builtinId="9" hidden="1"/>
    <cellStyle name="Followed Hyperlink" xfId="1698" builtinId="9" hidden="1"/>
    <cellStyle name="Followed Hyperlink" xfId="1699" builtinId="9" hidden="1"/>
    <cellStyle name="Followed Hyperlink" xfId="1700" builtinId="9" hidden="1"/>
    <cellStyle name="Followed Hyperlink" xfId="1701" builtinId="9" hidden="1"/>
    <cellStyle name="Followed Hyperlink" xfId="1702" builtinId="9" hidden="1"/>
    <cellStyle name="Followed Hyperlink" xfId="1703" builtinId="9" hidden="1"/>
    <cellStyle name="Followed Hyperlink" xfId="1704" builtinId="9" hidden="1"/>
    <cellStyle name="Followed Hyperlink" xfId="1705" builtinId="9" hidden="1"/>
    <cellStyle name="Followed Hyperlink" xfId="1706" builtinId="9" hidden="1"/>
    <cellStyle name="Followed Hyperlink" xfId="1707" builtinId="9" hidden="1"/>
    <cellStyle name="Followed Hyperlink" xfId="1708" builtinId="9" hidden="1"/>
    <cellStyle name="Followed Hyperlink" xfId="1709" builtinId="9" hidden="1"/>
    <cellStyle name="Followed Hyperlink" xfId="1710" builtinId="9" hidden="1"/>
    <cellStyle name="Followed Hyperlink" xfId="1711" builtinId="9" hidden="1"/>
    <cellStyle name="Followed Hyperlink" xfId="1712" builtinId="9" hidden="1"/>
    <cellStyle name="Followed Hyperlink" xfId="1713" builtinId="9" hidden="1"/>
    <cellStyle name="Followed Hyperlink" xfId="1714" builtinId="9" hidden="1"/>
    <cellStyle name="Followed Hyperlink" xfId="1715" builtinId="9" hidden="1"/>
    <cellStyle name="Followed Hyperlink" xfId="1716" builtinId="9" hidden="1"/>
    <cellStyle name="Followed Hyperlink" xfId="1717" builtinId="9" hidden="1"/>
    <cellStyle name="Followed Hyperlink" xfId="1718" builtinId="9" hidden="1"/>
    <cellStyle name="Followed Hyperlink" xfId="1719" builtinId="9" hidden="1"/>
    <cellStyle name="Followed Hyperlink" xfId="1720" builtinId="9" hidden="1"/>
    <cellStyle name="Followed Hyperlink" xfId="1721" builtinId="9" hidden="1"/>
    <cellStyle name="Followed Hyperlink" xfId="1722" builtinId="9" hidden="1"/>
    <cellStyle name="Followed Hyperlink" xfId="1723" builtinId="9" hidden="1"/>
    <cellStyle name="Followed Hyperlink" xfId="1724" builtinId="9" hidden="1"/>
    <cellStyle name="Followed Hyperlink" xfId="1725" builtinId="9" hidden="1"/>
    <cellStyle name="Followed Hyperlink" xfId="1726" builtinId="9" hidden="1"/>
    <cellStyle name="Followed Hyperlink" xfId="1727" builtinId="9" hidden="1"/>
    <cellStyle name="Followed Hyperlink" xfId="1728" builtinId="9" hidden="1"/>
    <cellStyle name="Followed Hyperlink" xfId="1729" builtinId="9" hidden="1"/>
    <cellStyle name="Followed Hyperlink" xfId="1730" builtinId="9" hidden="1"/>
    <cellStyle name="Followed Hyperlink" xfId="1731" builtinId="9" hidden="1"/>
    <cellStyle name="Followed Hyperlink" xfId="1732" builtinId="9" hidden="1"/>
    <cellStyle name="Followed Hyperlink" xfId="1733" builtinId="9" hidden="1"/>
    <cellStyle name="Followed Hyperlink" xfId="1734" builtinId="9" hidden="1"/>
    <cellStyle name="Followed Hyperlink" xfId="1735" builtinId="9" hidden="1"/>
    <cellStyle name="Followed Hyperlink" xfId="1736" builtinId="9" hidden="1"/>
    <cellStyle name="Followed Hyperlink" xfId="1737" builtinId="9" hidden="1"/>
    <cellStyle name="Followed Hyperlink" xfId="1738" builtinId="9" hidden="1"/>
    <cellStyle name="Followed Hyperlink" xfId="1739" builtinId="9" hidden="1"/>
    <cellStyle name="Followed Hyperlink" xfId="1740" builtinId="9" hidden="1"/>
    <cellStyle name="Followed Hyperlink" xfId="1741" builtinId="9" hidden="1"/>
    <cellStyle name="Followed Hyperlink" xfId="1742" builtinId="9" hidden="1"/>
    <cellStyle name="Followed Hyperlink" xfId="1743" builtinId="9" hidden="1"/>
    <cellStyle name="Followed Hyperlink" xfId="1744" builtinId="9" hidden="1"/>
    <cellStyle name="Followed Hyperlink" xfId="1745" builtinId="9" hidden="1"/>
    <cellStyle name="Followed Hyperlink" xfId="1746" builtinId="9" hidden="1"/>
    <cellStyle name="Followed Hyperlink" xfId="1747" builtinId="9" hidden="1"/>
    <cellStyle name="Followed Hyperlink" xfId="1748" builtinId="9" hidden="1"/>
    <cellStyle name="Followed Hyperlink" xfId="1749" builtinId="9" hidden="1"/>
    <cellStyle name="Followed Hyperlink" xfId="1750" builtinId="9" hidden="1"/>
    <cellStyle name="Followed Hyperlink" xfId="1751" builtinId="9" hidden="1"/>
    <cellStyle name="Followed Hyperlink" xfId="1752" builtinId="9" hidden="1"/>
    <cellStyle name="Followed Hyperlink" xfId="1753" builtinId="9" hidden="1"/>
    <cellStyle name="Followed Hyperlink" xfId="1754" builtinId="9" hidden="1"/>
    <cellStyle name="Followed Hyperlink" xfId="1755" builtinId="9" hidden="1"/>
    <cellStyle name="Followed Hyperlink" xfId="1756" builtinId="9" hidden="1"/>
    <cellStyle name="Followed Hyperlink" xfId="1757" builtinId="9" hidden="1"/>
    <cellStyle name="Followed Hyperlink" xfId="1758" builtinId="9" hidden="1"/>
    <cellStyle name="Followed Hyperlink" xfId="1759" builtinId="9" hidden="1"/>
    <cellStyle name="Followed Hyperlink" xfId="1760" builtinId="9" hidden="1"/>
    <cellStyle name="Followed Hyperlink" xfId="1761" builtinId="9" hidden="1"/>
    <cellStyle name="Followed Hyperlink" xfId="1762" builtinId="9" hidden="1"/>
    <cellStyle name="Followed Hyperlink" xfId="1763" builtinId="9" hidden="1"/>
    <cellStyle name="Followed Hyperlink" xfId="1764" builtinId="9" hidden="1"/>
    <cellStyle name="Followed Hyperlink" xfId="1765" builtinId="9" hidden="1"/>
    <cellStyle name="Followed Hyperlink" xfId="1766" builtinId="9" hidden="1"/>
    <cellStyle name="Followed Hyperlink" xfId="1767" builtinId="9" hidden="1"/>
    <cellStyle name="Followed Hyperlink" xfId="1768" builtinId="9" hidden="1"/>
    <cellStyle name="Followed Hyperlink" xfId="1769" builtinId="9" hidden="1"/>
    <cellStyle name="Followed Hyperlink" xfId="1770" builtinId="9" hidden="1"/>
    <cellStyle name="Followed Hyperlink" xfId="1771" builtinId="9" hidden="1"/>
    <cellStyle name="Followed Hyperlink" xfId="1772" builtinId="9" hidden="1"/>
    <cellStyle name="Followed Hyperlink" xfId="1773" builtinId="9" hidden="1"/>
    <cellStyle name="Followed Hyperlink" xfId="1774" builtinId="9" hidden="1"/>
    <cellStyle name="Followed Hyperlink" xfId="1775" builtinId="9" hidden="1"/>
    <cellStyle name="Followed Hyperlink" xfId="1776" builtinId="9" hidden="1"/>
    <cellStyle name="Followed Hyperlink" xfId="1777" builtinId="9" hidden="1"/>
    <cellStyle name="Followed Hyperlink" xfId="1778" builtinId="9" hidden="1"/>
    <cellStyle name="Followed Hyperlink" xfId="1779" builtinId="9" hidden="1"/>
    <cellStyle name="Followed Hyperlink" xfId="1780" builtinId="9" hidden="1"/>
    <cellStyle name="Followed Hyperlink" xfId="1781" builtinId="9" hidden="1"/>
    <cellStyle name="Followed Hyperlink" xfId="1782" builtinId="9" hidden="1"/>
    <cellStyle name="Followed Hyperlink" xfId="1783" builtinId="9" hidden="1"/>
    <cellStyle name="Followed Hyperlink" xfId="1784" builtinId="9" hidden="1"/>
    <cellStyle name="Followed Hyperlink" xfId="1785" builtinId="9" hidden="1"/>
    <cellStyle name="Followed Hyperlink" xfId="1786" builtinId="9" hidden="1"/>
    <cellStyle name="Followed Hyperlink" xfId="1787" builtinId="9" hidden="1"/>
    <cellStyle name="Followed Hyperlink" xfId="1788" builtinId="9" hidden="1"/>
    <cellStyle name="Followed Hyperlink" xfId="1789" builtinId="9" hidden="1"/>
    <cellStyle name="Followed Hyperlink" xfId="1790" builtinId="9" hidden="1"/>
    <cellStyle name="Followed Hyperlink" xfId="1791" builtinId="9" hidden="1"/>
    <cellStyle name="Followed Hyperlink" xfId="1792" builtinId="9" hidden="1"/>
    <cellStyle name="Followed Hyperlink" xfId="1793" builtinId="9" hidden="1"/>
    <cellStyle name="Followed Hyperlink" xfId="1794" builtinId="9" hidden="1"/>
    <cellStyle name="Followed Hyperlink" xfId="1795" builtinId="9" hidden="1"/>
    <cellStyle name="Followed Hyperlink" xfId="1796" builtinId="9" hidden="1"/>
    <cellStyle name="Followed Hyperlink" xfId="1797" builtinId="9" hidden="1"/>
    <cellStyle name="Followed Hyperlink" xfId="1798" builtinId="9" hidden="1"/>
    <cellStyle name="Followed Hyperlink" xfId="1799" builtinId="9" hidden="1"/>
    <cellStyle name="Followed Hyperlink" xfId="1800" builtinId="9" hidden="1"/>
    <cellStyle name="Followed Hyperlink" xfId="1801" builtinId="9" hidden="1"/>
    <cellStyle name="Followed Hyperlink" xfId="1802" builtinId="9" hidden="1"/>
    <cellStyle name="Followed Hyperlink" xfId="1803" builtinId="9" hidden="1"/>
    <cellStyle name="Followed Hyperlink" xfId="1804" builtinId="9" hidden="1"/>
    <cellStyle name="Followed Hyperlink" xfId="1805" builtinId="9" hidden="1"/>
    <cellStyle name="Followed Hyperlink" xfId="1806" builtinId="9" hidden="1"/>
    <cellStyle name="Followed Hyperlink" xfId="1807" builtinId="9" hidden="1"/>
    <cellStyle name="Followed Hyperlink" xfId="1808" builtinId="9" hidden="1"/>
    <cellStyle name="Followed Hyperlink" xfId="1809" builtinId="9" hidden="1"/>
    <cellStyle name="Followed Hyperlink" xfId="1810" builtinId="9" hidden="1"/>
    <cellStyle name="Followed Hyperlink" xfId="1811" builtinId="9" hidden="1"/>
    <cellStyle name="Followed Hyperlink" xfId="1812" builtinId="9" hidden="1"/>
    <cellStyle name="Followed Hyperlink" xfId="1813" builtinId="9" hidden="1"/>
    <cellStyle name="Followed Hyperlink" xfId="1814" builtinId="9" hidden="1"/>
    <cellStyle name="Followed Hyperlink" xfId="1815" builtinId="9" hidden="1"/>
    <cellStyle name="Followed Hyperlink" xfId="1816" builtinId="9" hidden="1"/>
    <cellStyle name="Followed Hyperlink" xfId="1817" builtinId="9" hidden="1"/>
    <cellStyle name="Followed Hyperlink" xfId="1818" builtinId="9" hidden="1"/>
    <cellStyle name="Followed Hyperlink" xfId="1819" builtinId="9" hidden="1"/>
    <cellStyle name="Followed Hyperlink" xfId="1820" builtinId="9" hidden="1"/>
    <cellStyle name="Followed Hyperlink" xfId="1821" builtinId="9" hidden="1"/>
    <cellStyle name="Followed Hyperlink" xfId="1822" builtinId="9" hidden="1"/>
    <cellStyle name="Followed Hyperlink" xfId="1823" builtinId="9" hidden="1"/>
    <cellStyle name="Followed Hyperlink" xfId="1824" builtinId="9" hidden="1"/>
    <cellStyle name="Followed Hyperlink" xfId="1825" builtinId="9" hidden="1"/>
    <cellStyle name="Followed Hyperlink" xfId="1826" builtinId="9" hidden="1"/>
    <cellStyle name="Followed Hyperlink" xfId="1827" builtinId="9" hidden="1"/>
    <cellStyle name="Followed Hyperlink" xfId="1828" builtinId="9" hidden="1"/>
    <cellStyle name="Followed Hyperlink" xfId="1829" builtinId="9" hidden="1"/>
    <cellStyle name="Followed Hyperlink" xfId="1830" builtinId="9" hidden="1"/>
    <cellStyle name="Followed Hyperlink" xfId="1831" builtinId="9" hidden="1"/>
    <cellStyle name="Followed Hyperlink" xfId="1832" builtinId="9" hidden="1"/>
    <cellStyle name="Followed Hyperlink" xfId="1833" builtinId="9" hidden="1"/>
    <cellStyle name="Followed Hyperlink" xfId="1834" builtinId="9" hidden="1"/>
    <cellStyle name="Followed Hyperlink" xfId="1835" builtinId="9" hidden="1"/>
    <cellStyle name="Followed Hyperlink" xfId="1836" builtinId="9" hidden="1"/>
    <cellStyle name="Followed Hyperlink" xfId="1837" builtinId="9" hidden="1"/>
    <cellStyle name="Followed Hyperlink" xfId="1838" builtinId="9" hidden="1"/>
    <cellStyle name="Followed Hyperlink" xfId="1839" builtinId="9" hidden="1"/>
    <cellStyle name="Followed Hyperlink" xfId="1840" builtinId="9" hidden="1"/>
    <cellStyle name="Followed Hyperlink" xfId="1841" builtinId="9" hidden="1"/>
    <cellStyle name="Followed Hyperlink" xfId="1842" builtinId="9" hidden="1"/>
    <cellStyle name="Followed Hyperlink" xfId="1843" builtinId="9" hidden="1"/>
    <cellStyle name="Followed Hyperlink" xfId="1844" builtinId="9" hidden="1"/>
    <cellStyle name="Followed Hyperlink" xfId="1845" builtinId="9" hidden="1"/>
    <cellStyle name="Followed Hyperlink" xfId="1846" builtinId="9" hidden="1"/>
    <cellStyle name="Followed Hyperlink" xfId="1847" builtinId="9" hidden="1"/>
    <cellStyle name="Followed Hyperlink" xfId="1848" builtinId="9" hidden="1"/>
    <cellStyle name="Followed Hyperlink" xfId="1849" builtinId="9" hidden="1"/>
    <cellStyle name="Followed Hyperlink" xfId="1850" builtinId="9" hidden="1"/>
    <cellStyle name="Followed Hyperlink" xfId="1851" builtinId="9" hidden="1"/>
    <cellStyle name="Followed Hyperlink" xfId="1852" builtinId="9" hidden="1"/>
    <cellStyle name="Followed Hyperlink" xfId="1853" builtinId="9" hidden="1"/>
    <cellStyle name="Followed Hyperlink" xfId="1854" builtinId="9" hidden="1"/>
    <cellStyle name="Followed Hyperlink" xfId="1855" builtinId="9" hidden="1"/>
    <cellStyle name="Followed Hyperlink" xfId="1856" builtinId="9" hidden="1"/>
    <cellStyle name="Followed Hyperlink" xfId="1857" builtinId="9" hidden="1"/>
    <cellStyle name="Followed Hyperlink" xfId="1858" builtinId="9" hidden="1"/>
    <cellStyle name="Followed Hyperlink" xfId="1859" builtinId="9" hidden="1"/>
    <cellStyle name="Followed Hyperlink" xfId="1860" builtinId="9" hidden="1"/>
    <cellStyle name="Followed Hyperlink" xfId="1861" builtinId="9" hidden="1"/>
    <cellStyle name="Followed Hyperlink" xfId="1862" builtinId="9" hidden="1"/>
    <cellStyle name="Followed Hyperlink" xfId="1863" builtinId="9" hidden="1"/>
    <cellStyle name="Followed Hyperlink" xfId="1864" builtinId="9" hidden="1"/>
    <cellStyle name="Followed Hyperlink" xfId="1865" builtinId="9" hidden="1"/>
    <cellStyle name="Followed Hyperlink" xfId="1866" builtinId="9" hidden="1"/>
    <cellStyle name="Followed Hyperlink" xfId="1867" builtinId="9" hidden="1"/>
    <cellStyle name="Followed Hyperlink" xfId="1868" builtinId="9" hidden="1"/>
    <cellStyle name="Followed Hyperlink" xfId="1869" builtinId="9" hidden="1"/>
    <cellStyle name="Followed Hyperlink" xfId="1870" builtinId="9" hidden="1"/>
    <cellStyle name="Followed Hyperlink" xfId="1871" builtinId="9" hidden="1"/>
    <cellStyle name="Followed Hyperlink" xfId="1872" builtinId="9" hidden="1"/>
    <cellStyle name="Followed Hyperlink" xfId="1873" builtinId="9" hidden="1"/>
    <cellStyle name="Followed Hyperlink" xfId="1874" builtinId="9" hidden="1"/>
    <cellStyle name="Followed Hyperlink" xfId="1875" builtinId="9" hidden="1"/>
    <cellStyle name="Followed Hyperlink" xfId="1876" builtinId="9" hidden="1"/>
    <cellStyle name="Followed Hyperlink" xfId="1877" builtinId="9" hidden="1"/>
    <cellStyle name="Followed Hyperlink" xfId="1878" builtinId="9" hidden="1"/>
    <cellStyle name="Followed Hyperlink" xfId="1879" builtinId="9" hidden="1"/>
    <cellStyle name="Followed Hyperlink" xfId="1880" builtinId="9" hidden="1"/>
    <cellStyle name="Followed Hyperlink" xfId="1881" builtinId="9" hidden="1"/>
    <cellStyle name="Followed Hyperlink" xfId="1882" builtinId="9" hidden="1"/>
    <cellStyle name="Followed Hyperlink" xfId="1883" builtinId="9" hidden="1"/>
    <cellStyle name="Followed Hyperlink" xfId="1884" builtinId="9" hidden="1"/>
    <cellStyle name="Followed Hyperlink" xfId="1885" builtinId="9" hidden="1"/>
    <cellStyle name="Followed Hyperlink" xfId="1886" builtinId="9" hidden="1"/>
    <cellStyle name="Followed Hyperlink" xfId="1887" builtinId="9" hidden="1"/>
    <cellStyle name="Followed Hyperlink" xfId="1888" builtinId="9" hidden="1"/>
    <cellStyle name="Followed Hyperlink" xfId="1889" builtinId="9" hidden="1"/>
    <cellStyle name="Followed Hyperlink" xfId="1890" builtinId="9" hidden="1"/>
    <cellStyle name="Followed Hyperlink" xfId="1891" builtinId="9" hidden="1"/>
    <cellStyle name="Followed Hyperlink" xfId="1892" builtinId="9" hidden="1"/>
    <cellStyle name="Followed Hyperlink" xfId="1893" builtinId="9" hidden="1"/>
    <cellStyle name="Followed Hyperlink" xfId="1894" builtinId="9" hidden="1"/>
    <cellStyle name="Followed Hyperlink" xfId="1895" builtinId="9" hidden="1"/>
    <cellStyle name="Followed Hyperlink" xfId="1896" builtinId="9" hidden="1"/>
    <cellStyle name="Followed Hyperlink" xfId="1897" builtinId="9" hidden="1"/>
    <cellStyle name="Followed Hyperlink" xfId="1898" builtinId="9" hidden="1"/>
    <cellStyle name="Followed Hyperlink" xfId="1899" builtinId="9" hidden="1"/>
    <cellStyle name="Followed Hyperlink" xfId="1900" builtinId="9" hidden="1"/>
    <cellStyle name="Followed Hyperlink" xfId="1901" builtinId="9" hidden="1"/>
    <cellStyle name="Followed Hyperlink" xfId="1902" builtinId="9" hidden="1"/>
    <cellStyle name="Followed Hyperlink" xfId="1903" builtinId="9" hidden="1"/>
    <cellStyle name="Followed Hyperlink" xfId="1904" builtinId="9" hidden="1"/>
    <cellStyle name="Followed Hyperlink" xfId="1905" builtinId="9" hidden="1"/>
    <cellStyle name="Followed Hyperlink" xfId="1906" builtinId="9" hidden="1"/>
    <cellStyle name="Followed Hyperlink" xfId="1907" builtinId="9" hidden="1"/>
    <cellStyle name="Followed Hyperlink" xfId="1908" builtinId="9" hidden="1"/>
    <cellStyle name="Followed Hyperlink" xfId="1909" builtinId="9" hidden="1"/>
    <cellStyle name="Followed Hyperlink" xfId="1910" builtinId="9" hidden="1"/>
    <cellStyle name="Followed Hyperlink" xfId="1911" builtinId="9" hidden="1"/>
    <cellStyle name="Followed Hyperlink" xfId="1912" builtinId="9" hidden="1"/>
    <cellStyle name="Followed Hyperlink" xfId="1913" builtinId="9" hidden="1"/>
    <cellStyle name="Followed Hyperlink" xfId="1914" builtinId="9" hidden="1"/>
    <cellStyle name="Followed Hyperlink" xfId="1915" builtinId="9" hidden="1"/>
    <cellStyle name="Followed Hyperlink" xfId="1916" builtinId="9" hidden="1"/>
    <cellStyle name="Followed Hyperlink" xfId="1917" builtinId="9" hidden="1"/>
    <cellStyle name="Followed Hyperlink" xfId="1918" builtinId="9" hidden="1"/>
    <cellStyle name="Followed Hyperlink" xfId="1919" builtinId="9" hidden="1"/>
    <cellStyle name="Followed Hyperlink" xfId="1920" builtinId="9" hidden="1"/>
    <cellStyle name="Followed Hyperlink" xfId="1921" builtinId="9" hidden="1"/>
    <cellStyle name="Followed Hyperlink" xfId="1922" builtinId="9" hidden="1"/>
    <cellStyle name="Followed Hyperlink" xfId="1923" builtinId="9" hidden="1"/>
    <cellStyle name="Followed Hyperlink" xfId="1924" builtinId="9" hidden="1"/>
    <cellStyle name="Followed Hyperlink" xfId="1925" builtinId="9" hidden="1"/>
    <cellStyle name="Followed Hyperlink" xfId="1926" builtinId="9" hidden="1"/>
    <cellStyle name="Followed Hyperlink" xfId="1927" builtinId="9" hidden="1"/>
    <cellStyle name="Followed Hyperlink" xfId="1928" builtinId="9" hidden="1"/>
    <cellStyle name="Followed Hyperlink" xfId="1929" builtinId="9" hidden="1"/>
    <cellStyle name="Followed Hyperlink" xfId="1930" builtinId="9" hidden="1"/>
    <cellStyle name="Followed Hyperlink" xfId="1931" builtinId="9" hidden="1"/>
    <cellStyle name="Followed Hyperlink" xfId="1932" builtinId="9" hidden="1"/>
    <cellStyle name="Followed Hyperlink" xfId="1933" builtinId="9" hidden="1"/>
    <cellStyle name="Followed Hyperlink" xfId="1934" builtinId="9" hidden="1"/>
    <cellStyle name="Followed Hyperlink" xfId="1935" builtinId="9" hidden="1"/>
    <cellStyle name="Followed Hyperlink" xfId="1936" builtinId="9" hidden="1"/>
    <cellStyle name="Followed Hyperlink" xfId="1937" builtinId="9" hidden="1"/>
    <cellStyle name="Followed Hyperlink" xfId="1938" builtinId="9" hidden="1"/>
    <cellStyle name="Followed Hyperlink" xfId="1939" builtinId="9" hidden="1"/>
    <cellStyle name="Followed Hyperlink" xfId="1940" builtinId="9" hidden="1"/>
    <cellStyle name="Followed Hyperlink" xfId="1941" builtinId="9" hidden="1"/>
    <cellStyle name="Followed Hyperlink" xfId="1942" builtinId="9" hidden="1"/>
    <cellStyle name="Followed Hyperlink" xfId="1943" builtinId="9" hidden="1"/>
    <cellStyle name="Followed Hyperlink" xfId="1944" builtinId="9" hidden="1"/>
    <cellStyle name="Followed Hyperlink" xfId="1945" builtinId="9" hidden="1"/>
    <cellStyle name="Followed Hyperlink" xfId="1946" builtinId="9" hidden="1"/>
    <cellStyle name="Followed Hyperlink" xfId="1947" builtinId="9" hidden="1"/>
    <cellStyle name="Followed Hyperlink" xfId="1948" builtinId="9" hidden="1"/>
    <cellStyle name="Followed Hyperlink" xfId="1949" builtinId="9" hidden="1"/>
    <cellStyle name="Followed Hyperlink" xfId="1950" builtinId="9" hidden="1"/>
    <cellStyle name="Followed Hyperlink" xfId="1951" builtinId="9" hidden="1"/>
    <cellStyle name="Followed Hyperlink" xfId="1952" builtinId="9" hidden="1"/>
    <cellStyle name="Followed Hyperlink" xfId="1953" builtinId="9" hidden="1"/>
    <cellStyle name="Followed Hyperlink" xfId="1954" builtinId="9" hidden="1"/>
    <cellStyle name="Followed Hyperlink" xfId="1955" builtinId="9" hidden="1"/>
    <cellStyle name="Followed Hyperlink" xfId="1956" builtinId="9" hidden="1"/>
    <cellStyle name="Followed Hyperlink" xfId="1957" builtinId="9" hidden="1"/>
    <cellStyle name="Followed Hyperlink" xfId="1958" builtinId="9" hidden="1"/>
    <cellStyle name="Followed Hyperlink" xfId="1959" builtinId="9" hidden="1"/>
    <cellStyle name="Followed Hyperlink" xfId="1960" builtinId="9" hidden="1"/>
    <cellStyle name="Followed Hyperlink" xfId="1961" builtinId="9" hidden="1"/>
    <cellStyle name="Followed Hyperlink" xfId="1962" builtinId="9" hidden="1"/>
    <cellStyle name="Followed Hyperlink" xfId="1963" builtinId="9" hidden="1"/>
    <cellStyle name="Followed Hyperlink" xfId="1964" builtinId="9" hidden="1"/>
    <cellStyle name="Followed Hyperlink" xfId="1965" builtinId="9" hidden="1"/>
    <cellStyle name="Followed Hyperlink" xfId="1966" builtinId="9" hidden="1"/>
    <cellStyle name="Followed Hyperlink" xfId="1967" builtinId="9" hidden="1"/>
    <cellStyle name="Followed Hyperlink" xfId="1968" builtinId="9" hidden="1"/>
    <cellStyle name="Followed Hyperlink" xfId="1969" builtinId="9" hidden="1"/>
    <cellStyle name="Followed Hyperlink" xfId="1970" builtinId="9" hidden="1"/>
    <cellStyle name="Followed Hyperlink" xfId="1971" builtinId="9" hidden="1"/>
    <cellStyle name="Followed Hyperlink" xfId="1972" builtinId="9" hidden="1"/>
    <cellStyle name="Followed Hyperlink" xfId="1973" builtinId="9" hidden="1"/>
    <cellStyle name="Followed Hyperlink" xfId="1974" builtinId="9" hidden="1"/>
    <cellStyle name="Followed Hyperlink" xfId="1975" builtinId="9" hidden="1"/>
    <cellStyle name="Followed Hyperlink" xfId="1976" builtinId="9" hidden="1"/>
    <cellStyle name="Followed Hyperlink" xfId="1977" builtinId="9" hidden="1"/>
    <cellStyle name="Followed Hyperlink" xfId="1978" builtinId="9" hidden="1"/>
    <cellStyle name="Followed Hyperlink" xfId="1979" builtinId="9" hidden="1"/>
    <cellStyle name="Followed Hyperlink" xfId="1980" builtinId="9" hidden="1"/>
    <cellStyle name="Followed Hyperlink" xfId="1981" builtinId="9" hidden="1"/>
    <cellStyle name="Followed Hyperlink" xfId="1982" builtinId="9" hidden="1"/>
    <cellStyle name="Followed Hyperlink" xfId="1983" builtinId="9" hidden="1"/>
    <cellStyle name="Followed Hyperlink" xfId="1984" builtinId="9" hidden="1"/>
    <cellStyle name="Followed Hyperlink" xfId="1985" builtinId="9" hidden="1"/>
    <cellStyle name="Followed Hyperlink" xfId="1986" builtinId="9" hidden="1"/>
    <cellStyle name="Followed Hyperlink" xfId="1987" builtinId="9" hidden="1"/>
    <cellStyle name="Followed Hyperlink" xfId="1988" builtinId="9" hidden="1"/>
    <cellStyle name="Followed Hyperlink" xfId="1989" builtinId="9" hidden="1"/>
    <cellStyle name="Followed Hyperlink" xfId="1990" builtinId="9" hidden="1"/>
    <cellStyle name="Followed Hyperlink" xfId="1991" builtinId="9" hidden="1"/>
    <cellStyle name="Followed Hyperlink" xfId="1992" builtinId="9" hidden="1"/>
    <cellStyle name="Followed Hyperlink" xfId="1993" builtinId="9" hidden="1"/>
    <cellStyle name="Followed Hyperlink" xfId="1994" builtinId="9" hidden="1"/>
    <cellStyle name="Followed Hyperlink" xfId="1995" builtinId="9" hidden="1"/>
    <cellStyle name="Followed Hyperlink" xfId="1996" builtinId="9" hidden="1"/>
    <cellStyle name="Followed Hyperlink" xfId="1997" builtinId="9" hidden="1"/>
    <cellStyle name="Followed Hyperlink" xfId="1998" builtinId="9" hidden="1"/>
    <cellStyle name="Followed Hyperlink" xfId="1999" builtinId="9" hidden="1"/>
    <cellStyle name="Followed Hyperlink" xfId="2000" builtinId="9" hidden="1"/>
    <cellStyle name="Followed Hyperlink" xfId="2001" builtinId="9" hidden="1"/>
    <cellStyle name="Followed Hyperlink" xfId="2002" builtinId="9" hidden="1"/>
    <cellStyle name="Followed Hyperlink" xfId="2003" builtinId="9" hidden="1"/>
    <cellStyle name="Followed Hyperlink" xfId="2004" builtinId="9" hidden="1"/>
    <cellStyle name="Followed Hyperlink" xfId="2005" builtinId="9" hidden="1"/>
    <cellStyle name="Followed Hyperlink" xfId="2006" builtinId="9" hidden="1"/>
    <cellStyle name="Followed Hyperlink" xfId="2007" builtinId="9" hidden="1"/>
    <cellStyle name="Followed Hyperlink" xfId="2008" builtinId="9" hidden="1"/>
    <cellStyle name="Followed Hyperlink" xfId="2009" builtinId="9" hidden="1"/>
    <cellStyle name="Followed Hyperlink" xfId="2010" builtinId="9" hidden="1"/>
    <cellStyle name="Followed Hyperlink" xfId="2011" builtinId="9" hidden="1"/>
    <cellStyle name="Followed Hyperlink" xfId="2012" builtinId="9" hidden="1"/>
    <cellStyle name="Followed Hyperlink" xfId="2013" builtinId="9" hidden="1"/>
    <cellStyle name="Followed Hyperlink" xfId="2014" builtinId="9" hidden="1"/>
    <cellStyle name="Followed Hyperlink" xfId="2015" builtinId="9" hidden="1"/>
    <cellStyle name="Followed Hyperlink" xfId="2016" builtinId="9" hidden="1"/>
    <cellStyle name="Followed Hyperlink" xfId="2017" builtinId="9" hidden="1"/>
    <cellStyle name="Followed Hyperlink" xfId="2018" builtinId="9" hidden="1"/>
    <cellStyle name="Followed Hyperlink" xfId="2019" builtinId="9" hidden="1"/>
    <cellStyle name="Followed Hyperlink" xfId="2020" builtinId="9" hidden="1"/>
    <cellStyle name="Followed Hyperlink" xfId="2021" builtinId="9" hidden="1"/>
    <cellStyle name="Followed Hyperlink" xfId="2022" builtinId="9" hidden="1"/>
    <cellStyle name="Followed Hyperlink" xfId="2023" builtinId="9" hidden="1"/>
    <cellStyle name="Followed Hyperlink" xfId="2024" builtinId="9" hidden="1"/>
    <cellStyle name="Followed Hyperlink" xfId="2025" builtinId="9" hidden="1"/>
    <cellStyle name="Followed Hyperlink" xfId="2026" builtinId="9" hidden="1"/>
    <cellStyle name="Followed Hyperlink" xfId="2027" builtinId="9" hidden="1"/>
    <cellStyle name="Followed Hyperlink" xfId="2028" builtinId="9" hidden="1"/>
    <cellStyle name="Followed Hyperlink" xfId="2029" builtinId="9" hidden="1"/>
    <cellStyle name="Followed Hyperlink" xfId="2030" builtinId="9" hidden="1"/>
    <cellStyle name="Followed Hyperlink" xfId="2031" builtinId="9" hidden="1"/>
    <cellStyle name="Followed Hyperlink" xfId="2032" builtinId="9" hidden="1"/>
    <cellStyle name="Followed Hyperlink" xfId="2033" builtinId="9" hidden="1"/>
    <cellStyle name="Followed Hyperlink" xfId="2034" builtinId="9" hidden="1"/>
    <cellStyle name="Followed Hyperlink" xfId="2035" builtinId="9" hidden="1"/>
    <cellStyle name="Followed Hyperlink" xfId="2036" builtinId="9" hidden="1"/>
    <cellStyle name="Followed Hyperlink" xfId="2037" builtinId="9" hidden="1"/>
    <cellStyle name="Followed Hyperlink" xfId="2038" builtinId="9" hidden="1"/>
    <cellStyle name="Followed Hyperlink" xfId="2039" builtinId="9" hidden="1"/>
    <cellStyle name="Followed Hyperlink" xfId="2040" builtinId="9" hidden="1"/>
    <cellStyle name="Followed Hyperlink" xfId="2041" builtinId="9" hidden="1"/>
    <cellStyle name="Followed Hyperlink" xfId="2042" builtinId="9" hidden="1"/>
    <cellStyle name="Followed Hyperlink" xfId="2043" builtinId="9" hidden="1"/>
    <cellStyle name="Followed Hyperlink" xfId="2044" builtinId="9" hidden="1"/>
    <cellStyle name="Followed Hyperlink" xfId="2045" builtinId="9" hidden="1"/>
    <cellStyle name="Followed Hyperlink" xfId="2046" builtinId="9" hidden="1"/>
    <cellStyle name="Followed Hyperlink" xfId="2047" builtinId="9" hidden="1"/>
    <cellStyle name="Followed Hyperlink" xfId="2048" builtinId="9" hidden="1"/>
    <cellStyle name="Followed Hyperlink" xfId="2049" builtinId="9" hidden="1"/>
    <cellStyle name="Followed Hyperlink" xfId="2050" builtinId="9" hidden="1"/>
    <cellStyle name="Followed Hyperlink" xfId="2051" builtinId="9" hidden="1"/>
    <cellStyle name="Followed Hyperlink" xfId="2052" builtinId="9" hidden="1"/>
    <cellStyle name="Followed Hyperlink" xfId="2053" builtinId="9" hidden="1"/>
    <cellStyle name="Followed Hyperlink" xfId="2054" builtinId="9" hidden="1"/>
    <cellStyle name="Followed Hyperlink" xfId="2055" builtinId="9" hidden="1"/>
    <cellStyle name="Followed Hyperlink" xfId="2056" builtinId="9" hidden="1"/>
    <cellStyle name="Followed Hyperlink" xfId="2057" builtinId="9" hidden="1"/>
    <cellStyle name="Followed Hyperlink" xfId="2058" builtinId="9" hidden="1"/>
    <cellStyle name="Followed Hyperlink" xfId="2059" builtinId="9" hidden="1"/>
    <cellStyle name="Followed Hyperlink" xfId="2060" builtinId="9" hidden="1"/>
    <cellStyle name="Followed Hyperlink" xfId="2061" builtinId="9" hidden="1"/>
    <cellStyle name="Followed Hyperlink" xfId="2062" builtinId="9" hidden="1"/>
    <cellStyle name="Followed Hyperlink" xfId="2063" builtinId="9" hidden="1"/>
    <cellStyle name="Followed Hyperlink" xfId="2064" builtinId="9" hidden="1"/>
    <cellStyle name="Followed Hyperlink" xfId="2065" builtinId="9" hidden="1"/>
    <cellStyle name="Followed Hyperlink" xfId="2066" builtinId="9" hidden="1"/>
    <cellStyle name="Followed Hyperlink" xfId="2067" builtinId="9" hidden="1"/>
    <cellStyle name="Followed Hyperlink" xfId="2068" builtinId="9" hidden="1"/>
    <cellStyle name="Followed Hyperlink" xfId="2069" builtinId="9" hidden="1"/>
    <cellStyle name="Followed Hyperlink" xfId="2070" builtinId="9" hidden="1"/>
    <cellStyle name="Followed Hyperlink" xfId="2071" builtinId="9" hidden="1"/>
    <cellStyle name="Followed Hyperlink" xfId="2072" builtinId="9" hidden="1"/>
    <cellStyle name="Followed Hyperlink" xfId="2073" builtinId="9" hidden="1"/>
    <cellStyle name="Followed Hyperlink" xfId="2074" builtinId="9" hidden="1"/>
    <cellStyle name="Followed Hyperlink" xfId="2075" builtinId="9" hidden="1"/>
    <cellStyle name="Followed Hyperlink" xfId="2076" builtinId="9" hidden="1"/>
    <cellStyle name="Followed Hyperlink" xfId="2077" builtinId="9" hidden="1"/>
    <cellStyle name="Followed Hyperlink" xfId="2078" builtinId="9" hidden="1"/>
    <cellStyle name="Followed Hyperlink" xfId="2079" builtinId="9" hidden="1"/>
    <cellStyle name="Followed Hyperlink" xfId="2080" builtinId="9" hidden="1"/>
    <cellStyle name="Followed Hyperlink" xfId="2081" builtinId="9" hidden="1"/>
    <cellStyle name="Followed Hyperlink" xfId="2082" builtinId="9" hidden="1"/>
    <cellStyle name="Followed Hyperlink" xfId="2083" builtinId="9" hidden="1"/>
    <cellStyle name="Followed Hyperlink" xfId="2084" builtinId="9" hidden="1"/>
    <cellStyle name="Followed Hyperlink" xfId="2085" builtinId="9" hidden="1"/>
    <cellStyle name="Followed Hyperlink" xfId="2086" builtinId="9" hidden="1"/>
    <cellStyle name="Followed Hyperlink" xfId="2087" builtinId="9" hidden="1"/>
    <cellStyle name="Followed Hyperlink" xfId="2088" builtinId="9" hidden="1"/>
    <cellStyle name="Followed Hyperlink" xfId="2089" builtinId="9" hidden="1"/>
    <cellStyle name="Followed Hyperlink" xfId="2090" builtinId="9" hidden="1"/>
    <cellStyle name="Followed Hyperlink" xfId="2091" builtinId="9" hidden="1"/>
    <cellStyle name="Followed Hyperlink" xfId="2092" builtinId="9" hidden="1"/>
    <cellStyle name="Followed Hyperlink" xfId="2093" builtinId="9" hidden="1"/>
    <cellStyle name="Followed Hyperlink" xfId="2094" builtinId="9" hidden="1"/>
    <cellStyle name="Followed Hyperlink" xfId="2095" builtinId="9" hidden="1"/>
    <cellStyle name="Followed Hyperlink" xfId="2096" builtinId="9" hidden="1"/>
    <cellStyle name="Followed Hyperlink" xfId="2097" builtinId="9" hidden="1"/>
    <cellStyle name="Followed Hyperlink" xfId="2098" builtinId="9" hidden="1"/>
    <cellStyle name="Followed Hyperlink" xfId="2099" builtinId="9" hidden="1"/>
    <cellStyle name="Followed Hyperlink" xfId="2100" builtinId="9" hidden="1"/>
    <cellStyle name="Followed Hyperlink" xfId="2101" builtinId="9" hidden="1"/>
    <cellStyle name="Followed Hyperlink" xfId="2102" builtinId="9" hidden="1"/>
    <cellStyle name="Followed Hyperlink" xfId="2103" builtinId="9" hidden="1"/>
    <cellStyle name="Followed Hyperlink" xfId="2104" builtinId="9" hidden="1"/>
    <cellStyle name="Followed Hyperlink" xfId="2105" builtinId="9" hidden="1"/>
    <cellStyle name="Followed Hyperlink" xfId="2106" builtinId="9" hidden="1"/>
    <cellStyle name="Followed Hyperlink" xfId="2107" builtinId="9" hidden="1"/>
    <cellStyle name="Followed Hyperlink" xfId="2108" builtinId="9" hidden="1"/>
    <cellStyle name="Followed Hyperlink" xfId="2109" builtinId="9" hidden="1"/>
    <cellStyle name="Followed Hyperlink" xfId="2110" builtinId="9" hidden="1"/>
    <cellStyle name="Followed Hyperlink" xfId="2111" builtinId="9" hidden="1"/>
    <cellStyle name="Followed Hyperlink" xfId="2112" builtinId="9" hidden="1"/>
    <cellStyle name="Followed Hyperlink" xfId="2113" builtinId="9" hidden="1"/>
    <cellStyle name="Followed Hyperlink" xfId="2114" builtinId="9" hidden="1"/>
    <cellStyle name="Followed Hyperlink" xfId="2115" builtinId="9" hidden="1"/>
    <cellStyle name="Followed Hyperlink" xfId="2116" builtinId="9" hidden="1"/>
    <cellStyle name="Followed Hyperlink" xfId="2117" builtinId="9" hidden="1"/>
    <cellStyle name="Followed Hyperlink" xfId="2118" builtinId="9" hidden="1"/>
    <cellStyle name="Followed Hyperlink" xfId="2119" builtinId="9" hidden="1"/>
    <cellStyle name="Followed Hyperlink" xfId="2120" builtinId="9" hidden="1"/>
    <cellStyle name="Followed Hyperlink" xfId="2121" builtinId="9" hidden="1"/>
    <cellStyle name="Followed Hyperlink" xfId="2122" builtinId="9" hidden="1"/>
    <cellStyle name="Followed Hyperlink" xfId="2123" builtinId="9" hidden="1"/>
    <cellStyle name="Followed Hyperlink" xfId="2124" builtinId="9" hidden="1"/>
    <cellStyle name="Followed Hyperlink" xfId="2125" builtinId="9" hidden="1"/>
    <cellStyle name="Followed Hyperlink" xfId="2126" builtinId="9" hidden="1"/>
    <cellStyle name="Followed Hyperlink" xfId="2127" builtinId="9" hidden="1"/>
    <cellStyle name="Followed Hyperlink" xfId="2128" builtinId="9" hidden="1"/>
    <cellStyle name="Followed Hyperlink" xfId="2129" builtinId="9" hidden="1"/>
    <cellStyle name="Followed Hyperlink" xfId="2130" builtinId="9" hidden="1"/>
    <cellStyle name="Followed Hyperlink" xfId="2131" builtinId="9" hidden="1"/>
    <cellStyle name="Followed Hyperlink" xfId="2132" builtinId="9" hidden="1"/>
    <cellStyle name="Followed Hyperlink" xfId="2133" builtinId="9" hidden="1"/>
    <cellStyle name="Followed Hyperlink" xfId="2134" builtinId="9" hidden="1"/>
    <cellStyle name="Followed Hyperlink" xfId="2135" builtinId="9" hidden="1"/>
    <cellStyle name="Followed Hyperlink" xfId="2136" builtinId="9" hidden="1"/>
    <cellStyle name="Followed Hyperlink" xfId="2137" builtinId="9" hidden="1"/>
    <cellStyle name="Followed Hyperlink" xfId="2138" builtinId="9" hidden="1"/>
    <cellStyle name="Followed Hyperlink" xfId="2139" builtinId="9" hidden="1"/>
    <cellStyle name="Followed Hyperlink" xfId="2140" builtinId="9" hidden="1"/>
    <cellStyle name="Followed Hyperlink" xfId="2141" builtinId="9" hidden="1"/>
    <cellStyle name="Followed Hyperlink" xfId="2142" builtinId="9" hidden="1"/>
    <cellStyle name="Followed Hyperlink" xfId="2143" builtinId="9" hidden="1"/>
    <cellStyle name="Followed Hyperlink" xfId="2144" builtinId="9" hidden="1"/>
    <cellStyle name="Followed Hyperlink" xfId="2145" builtinId="9" hidden="1"/>
    <cellStyle name="Followed Hyperlink" xfId="2146" builtinId="9" hidden="1"/>
    <cellStyle name="Followed Hyperlink" xfId="2147" builtinId="9" hidden="1"/>
    <cellStyle name="Followed Hyperlink" xfId="2148" builtinId="9" hidden="1"/>
    <cellStyle name="Followed Hyperlink" xfId="2149" builtinId="9" hidden="1"/>
    <cellStyle name="Followed Hyperlink" xfId="2150" builtinId="9" hidden="1"/>
    <cellStyle name="Followed Hyperlink" xfId="2151" builtinId="9" hidden="1"/>
    <cellStyle name="Followed Hyperlink" xfId="2152" builtinId="9" hidden="1"/>
    <cellStyle name="Followed Hyperlink" xfId="2153" builtinId="9" hidden="1"/>
    <cellStyle name="Followed Hyperlink" xfId="2154" builtinId="9" hidden="1"/>
    <cellStyle name="Followed Hyperlink" xfId="2155" builtinId="9" hidden="1"/>
    <cellStyle name="Followed Hyperlink" xfId="2156" builtinId="9" hidden="1"/>
    <cellStyle name="Followed Hyperlink" xfId="2157" builtinId="9" hidden="1"/>
    <cellStyle name="Followed Hyperlink" xfId="2158" builtinId="9" hidden="1"/>
    <cellStyle name="Followed Hyperlink" xfId="2159" builtinId="9" hidden="1"/>
    <cellStyle name="Followed Hyperlink" xfId="2160" builtinId="9" hidden="1"/>
    <cellStyle name="Followed Hyperlink" xfId="2161" builtinId="9" hidden="1"/>
    <cellStyle name="Followed Hyperlink" xfId="2162" builtinId="9" hidden="1"/>
    <cellStyle name="Followed Hyperlink" xfId="2163" builtinId="9" hidden="1"/>
    <cellStyle name="Followed Hyperlink" xfId="2164" builtinId="9" hidden="1"/>
    <cellStyle name="Followed Hyperlink" xfId="2165" builtinId="9" hidden="1"/>
    <cellStyle name="Followed Hyperlink" xfId="2166" builtinId="9" hidden="1"/>
    <cellStyle name="Followed Hyperlink" xfId="2167" builtinId="9" hidden="1"/>
    <cellStyle name="Followed Hyperlink" xfId="2168" builtinId="9" hidden="1"/>
    <cellStyle name="Followed Hyperlink" xfId="2169" builtinId="9" hidden="1"/>
    <cellStyle name="Followed Hyperlink" xfId="2170" builtinId="9" hidden="1"/>
    <cellStyle name="Followed Hyperlink" xfId="2171" builtinId="9" hidden="1"/>
    <cellStyle name="Followed Hyperlink" xfId="2172" builtinId="9" hidden="1"/>
    <cellStyle name="Followed Hyperlink" xfId="2173" builtinId="9" hidden="1"/>
    <cellStyle name="Followed Hyperlink" xfId="2174" builtinId="9" hidden="1"/>
    <cellStyle name="Followed Hyperlink" xfId="2175" builtinId="9" hidden="1"/>
    <cellStyle name="Followed Hyperlink" xfId="2176" builtinId="9" hidden="1"/>
    <cellStyle name="Followed Hyperlink" xfId="2177" builtinId="9" hidden="1"/>
    <cellStyle name="Followed Hyperlink" xfId="2178" builtinId="9" hidden="1"/>
    <cellStyle name="Followed Hyperlink" xfId="2179" builtinId="9" hidden="1"/>
    <cellStyle name="Followed Hyperlink" xfId="2180" builtinId="9" hidden="1"/>
    <cellStyle name="Followed Hyperlink" xfId="2181" builtinId="9" hidden="1"/>
    <cellStyle name="Followed Hyperlink" xfId="2182" builtinId="9" hidden="1"/>
    <cellStyle name="Followed Hyperlink" xfId="2183" builtinId="9" hidden="1"/>
    <cellStyle name="Followed Hyperlink" xfId="2184" builtinId="9" hidden="1"/>
    <cellStyle name="Followed Hyperlink" xfId="2185" builtinId="9" hidden="1"/>
    <cellStyle name="Followed Hyperlink" xfId="2186" builtinId="9" hidden="1"/>
    <cellStyle name="Followed Hyperlink" xfId="2187" builtinId="9" hidden="1"/>
    <cellStyle name="Followed Hyperlink" xfId="2188" builtinId="9" hidden="1"/>
    <cellStyle name="Followed Hyperlink" xfId="2189" builtinId="9" hidden="1"/>
    <cellStyle name="Followed Hyperlink" xfId="2190" builtinId="9" hidden="1"/>
    <cellStyle name="Followed Hyperlink" xfId="2191" builtinId="9" hidden="1"/>
    <cellStyle name="Followed Hyperlink" xfId="2192" builtinId="9" hidden="1"/>
    <cellStyle name="Followed Hyperlink" xfId="2193" builtinId="9" hidden="1"/>
    <cellStyle name="Followed Hyperlink" xfId="2194" builtinId="9" hidden="1"/>
    <cellStyle name="Followed Hyperlink" xfId="2195" builtinId="9" hidden="1"/>
    <cellStyle name="Followed Hyperlink" xfId="2196" builtinId="9" hidden="1"/>
    <cellStyle name="Followed Hyperlink" xfId="2197" builtinId="9" hidden="1"/>
    <cellStyle name="Followed Hyperlink" xfId="2198" builtinId="9" hidden="1"/>
    <cellStyle name="Followed Hyperlink" xfId="2199" builtinId="9" hidden="1"/>
    <cellStyle name="Followed Hyperlink" xfId="2200" builtinId="9" hidden="1"/>
    <cellStyle name="Followed Hyperlink" xfId="2201" builtinId="9" hidden="1"/>
    <cellStyle name="Followed Hyperlink" xfId="2202" builtinId="9" hidden="1"/>
    <cellStyle name="Followed Hyperlink" xfId="2203" builtinId="9" hidden="1"/>
    <cellStyle name="Followed Hyperlink" xfId="2204" builtinId="9" hidden="1"/>
    <cellStyle name="Followed Hyperlink" xfId="2205" builtinId="9" hidden="1"/>
    <cellStyle name="Followed Hyperlink" xfId="2206" builtinId="9" hidden="1"/>
    <cellStyle name="Followed Hyperlink" xfId="2207" builtinId="9" hidden="1"/>
    <cellStyle name="Followed Hyperlink" xfId="2208" builtinId="9" hidden="1"/>
    <cellStyle name="Followed Hyperlink" xfId="2209" builtinId="9" hidden="1"/>
    <cellStyle name="Followed Hyperlink" xfId="2210" builtinId="9" hidden="1"/>
    <cellStyle name="Followed Hyperlink" xfId="2211" builtinId="9" hidden="1"/>
    <cellStyle name="Followed Hyperlink" xfId="2212" builtinId="9" hidden="1"/>
    <cellStyle name="Followed Hyperlink" xfId="2213" builtinId="9" hidden="1"/>
    <cellStyle name="Followed Hyperlink" xfId="2214" builtinId="9" hidden="1"/>
    <cellStyle name="Followed Hyperlink" xfId="2215" builtinId="9" hidden="1"/>
    <cellStyle name="Followed Hyperlink" xfId="2216" builtinId="9" hidden="1"/>
    <cellStyle name="Followed Hyperlink" xfId="2217" builtinId="9" hidden="1"/>
    <cellStyle name="Followed Hyperlink" xfId="2218" builtinId="9" hidden="1"/>
    <cellStyle name="Followed Hyperlink" xfId="2219" builtinId="9" hidden="1"/>
    <cellStyle name="Followed Hyperlink" xfId="2220" builtinId="9" hidden="1"/>
    <cellStyle name="Followed Hyperlink" xfId="2221" builtinId="9" hidden="1"/>
    <cellStyle name="Followed Hyperlink" xfId="2222" builtinId="9" hidden="1"/>
    <cellStyle name="Followed Hyperlink" xfId="2223" builtinId="9" hidden="1"/>
    <cellStyle name="Followed Hyperlink" xfId="2224" builtinId="9" hidden="1"/>
    <cellStyle name="Followed Hyperlink" xfId="2225" builtinId="9" hidden="1"/>
    <cellStyle name="Followed Hyperlink" xfId="2226" builtinId="9" hidden="1"/>
    <cellStyle name="Followed Hyperlink" xfId="2227" builtinId="9" hidden="1"/>
    <cellStyle name="Followed Hyperlink" xfId="2228" builtinId="9" hidden="1"/>
    <cellStyle name="Followed Hyperlink" xfId="2229" builtinId="9" hidden="1"/>
    <cellStyle name="Followed Hyperlink" xfId="2230" builtinId="9" hidden="1"/>
    <cellStyle name="Followed Hyperlink" xfId="2231" builtinId="9" hidden="1"/>
    <cellStyle name="Followed Hyperlink" xfId="2232" builtinId="9" hidden="1"/>
    <cellStyle name="Followed Hyperlink" xfId="2233" builtinId="9" hidden="1"/>
    <cellStyle name="Followed Hyperlink" xfId="2234" builtinId="9" hidden="1"/>
    <cellStyle name="Followed Hyperlink" xfId="2235" builtinId="9" hidden="1"/>
    <cellStyle name="Followed Hyperlink" xfId="2236" builtinId="9" hidden="1"/>
    <cellStyle name="Followed Hyperlink" xfId="2237" builtinId="9" hidden="1"/>
    <cellStyle name="Followed Hyperlink" xfId="2238" builtinId="9" hidden="1"/>
    <cellStyle name="Followed Hyperlink" xfId="2239" builtinId="9" hidden="1"/>
    <cellStyle name="Followed Hyperlink" xfId="2240" builtinId="9" hidden="1"/>
    <cellStyle name="Followed Hyperlink" xfId="2241" builtinId="9" hidden="1"/>
    <cellStyle name="Followed Hyperlink" xfId="2242" builtinId="9" hidden="1"/>
    <cellStyle name="Followed Hyperlink" xfId="2243" builtinId="9" hidden="1"/>
    <cellStyle name="Followed Hyperlink" xfId="2244" builtinId="9" hidden="1"/>
    <cellStyle name="Followed Hyperlink" xfId="2245" builtinId="9" hidden="1"/>
    <cellStyle name="Followed Hyperlink" xfId="2246" builtinId="9" hidden="1"/>
    <cellStyle name="Followed Hyperlink" xfId="2247" builtinId="9" hidden="1"/>
    <cellStyle name="Followed Hyperlink" xfId="2248" builtinId="9" hidden="1"/>
    <cellStyle name="Followed Hyperlink" xfId="2249" builtinId="9" hidden="1"/>
    <cellStyle name="Followed Hyperlink" xfId="2250" builtinId="9" hidden="1"/>
    <cellStyle name="Followed Hyperlink" xfId="2251" builtinId="9" hidden="1"/>
    <cellStyle name="Followed Hyperlink" xfId="2252" builtinId="9" hidden="1"/>
    <cellStyle name="Followed Hyperlink" xfId="2253" builtinId="9" hidden="1"/>
    <cellStyle name="Followed Hyperlink" xfId="2254" builtinId="9" hidden="1"/>
    <cellStyle name="Followed Hyperlink" xfId="2255" builtinId="9" hidden="1"/>
    <cellStyle name="Followed Hyperlink" xfId="2256" builtinId="9" hidden="1"/>
    <cellStyle name="Followed Hyperlink" xfId="2257" builtinId="9" hidden="1"/>
    <cellStyle name="Followed Hyperlink" xfId="2258" builtinId="9" hidden="1"/>
    <cellStyle name="Followed Hyperlink" xfId="2259" builtinId="9" hidden="1"/>
    <cellStyle name="Followed Hyperlink" xfId="2260" builtinId="9" hidden="1"/>
    <cellStyle name="Followed Hyperlink" xfId="2261" builtinId="9" hidden="1"/>
    <cellStyle name="Followed Hyperlink" xfId="2262" builtinId="9" hidden="1"/>
    <cellStyle name="Followed Hyperlink" xfId="2263" builtinId="9" hidden="1"/>
    <cellStyle name="Followed Hyperlink" xfId="2264" builtinId="9" hidden="1"/>
    <cellStyle name="Followed Hyperlink" xfId="2265" builtinId="9" hidden="1"/>
    <cellStyle name="Followed Hyperlink" xfId="2266" builtinId="9" hidden="1"/>
    <cellStyle name="Followed Hyperlink" xfId="2267" builtinId="9" hidden="1"/>
    <cellStyle name="Followed Hyperlink" xfId="2268" builtinId="9" hidden="1"/>
    <cellStyle name="Followed Hyperlink" xfId="2269" builtinId="9" hidden="1"/>
    <cellStyle name="Followed Hyperlink" xfId="2270" builtinId="9" hidden="1"/>
    <cellStyle name="Followed Hyperlink" xfId="2271" builtinId="9" hidden="1"/>
    <cellStyle name="Followed Hyperlink" xfId="2272" builtinId="9" hidden="1"/>
    <cellStyle name="Followed Hyperlink" xfId="2273" builtinId="9" hidden="1"/>
    <cellStyle name="Followed Hyperlink" xfId="2274" builtinId="9" hidden="1"/>
    <cellStyle name="Followed Hyperlink" xfId="2275" builtinId="9" hidden="1"/>
    <cellStyle name="Followed Hyperlink" xfId="2276" builtinId="9" hidden="1"/>
    <cellStyle name="Followed Hyperlink" xfId="2277" builtinId="9" hidden="1"/>
    <cellStyle name="Followed Hyperlink" xfId="2278" builtinId="9" hidden="1"/>
    <cellStyle name="Followed Hyperlink" xfId="2279" builtinId="9" hidden="1"/>
    <cellStyle name="Followed Hyperlink" xfId="2280" builtinId="9" hidden="1"/>
    <cellStyle name="Followed Hyperlink" xfId="2281" builtinId="9" hidden="1"/>
    <cellStyle name="Followed Hyperlink" xfId="2282" builtinId="9" hidden="1"/>
    <cellStyle name="Followed Hyperlink" xfId="2283" builtinId="9" hidden="1"/>
    <cellStyle name="Followed Hyperlink" xfId="2284" builtinId="9" hidden="1"/>
    <cellStyle name="Followed Hyperlink" xfId="2285" builtinId="9" hidden="1"/>
    <cellStyle name="Followed Hyperlink" xfId="2286" builtinId="9" hidden="1"/>
    <cellStyle name="Followed Hyperlink" xfId="2287" builtinId="9" hidden="1"/>
    <cellStyle name="Followed Hyperlink" xfId="2288" builtinId="9" hidden="1"/>
    <cellStyle name="Followed Hyperlink" xfId="2289" builtinId="9" hidden="1"/>
    <cellStyle name="Followed Hyperlink" xfId="2290" builtinId="9" hidden="1"/>
    <cellStyle name="Followed Hyperlink" xfId="2291" builtinId="9" hidden="1"/>
    <cellStyle name="Followed Hyperlink" xfId="2292" builtinId="9" hidden="1"/>
    <cellStyle name="Followed Hyperlink" xfId="2293" builtinId="9" hidden="1"/>
    <cellStyle name="Followed Hyperlink" xfId="2294" builtinId="9" hidden="1"/>
    <cellStyle name="Followed Hyperlink" xfId="2295" builtinId="9" hidden="1"/>
    <cellStyle name="Followed Hyperlink" xfId="2296" builtinId="9" hidden="1"/>
    <cellStyle name="Followed Hyperlink" xfId="2297" builtinId="9" hidden="1"/>
    <cellStyle name="Followed Hyperlink" xfId="2298" builtinId="9" hidden="1"/>
    <cellStyle name="Followed Hyperlink" xfId="2299" builtinId="9" hidden="1"/>
    <cellStyle name="Followed Hyperlink" xfId="2300" builtinId="9" hidden="1"/>
    <cellStyle name="Followed Hyperlink" xfId="2301" builtinId="9" hidden="1"/>
    <cellStyle name="Followed Hyperlink" xfId="2302" builtinId="9" hidden="1"/>
    <cellStyle name="Followed Hyperlink" xfId="2303" builtinId="9" hidden="1"/>
    <cellStyle name="Followed Hyperlink" xfId="2304" builtinId="9" hidden="1"/>
    <cellStyle name="Followed Hyperlink" xfId="2305" builtinId="9" hidden="1"/>
    <cellStyle name="Followed Hyperlink" xfId="2306" builtinId="9" hidden="1"/>
    <cellStyle name="Followed Hyperlink" xfId="2307" builtinId="9" hidden="1"/>
    <cellStyle name="Followed Hyperlink" xfId="2308" builtinId="9" hidden="1"/>
    <cellStyle name="Followed Hyperlink" xfId="2309" builtinId="9" hidden="1"/>
    <cellStyle name="Followed Hyperlink" xfId="2310" builtinId="9" hidden="1"/>
    <cellStyle name="Followed Hyperlink" xfId="2311" builtinId="9" hidden="1"/>
    <cellStyle name="Followed Hyperlink" xfId="2312" builtinId="9" hidden="1"/>
    <cellStyle name="Followed Hyperlink" xfId="2313" builtinId="9" hidden="1"/>
    <cellStyle name="Followed Hyperlink" xfId="2314" builtinId="9" hidden="1"/>
    <cellStyle name="Followed Hyperlink" xfId="2315" builtinId="9" hidden="1"/>
    <cellStyle name="Followed Hyperlink" xfId="2316" builtinId="9" hidden="1"/>
    <cellStyle name="Followed Hyperlink" xfId="2317" builtinId="9" hidden="1"/>
    <cellStyle name="Followed Hyperlink" xfId="2318" builtinId="9" hidden="1"/>
    <cellStyle name="Followed Hyperlink" xfId="2319" builtinId="9" hidden="1"/>
    <cellStyle name="Followed Hyperlink" xfId="2320" builtinId="9" hidden="1"/>
    <cellStyle name="Followed Hyperlink" xfId="2321" builtinId="9" hidden="1"/>
    <cellStyle name="Followed Hyperlink" xfId="2322" builtinId="9" hidden="1"/>
    <cellStyle name="Followed Hyperlink" xfId="2323" builtinId="9" hidden="1"/>
    <cellStyle name="Followed Hyperlink" xfId="2324" builtinId="9" hidden="1"/>
    <cellStyle name="Followed Hyperlink" xfId="2325" builtinId="9" hidden="1"/>
    <cellStyle name="Followed Hyperlink" xfId="2326" builtinId="9" hidden="1"/>
    <cellStyle name="Followed Hyperlink" xfId="2327" builtinId="9" hidden="1"/>
    <cellStyle name="Followed Hyperlink" xfId="2328" builtinId="9" hidden="1"/>
    <cellStyle name="Followed Hyperlink" xfId="2329" builtinId="9" hidden="1"/>
    <cellStyle name="Followed Hyperlink" xfId="2330" builtinId="9" hidden="1"/>
    <cellStyle name="Followed Hyperlink" xfId="2331" builtinId="9" hidden="1"/>
    <cellStyle name="Followed Hyperlink" xfId="2332" builtinId="9" hidden="1"/>
    <cellStyle name="Followed Hyperlink" xfId="2333" builtinId="9" hidden="1"/>
    <cellStyle name="Followed Hyperlink" xfId="2334" builtinId="9" hidden="1"/>
    <cellStyle name="Followed Hyperlink" xfId="2335" builtinId="9" hidden="1"/>
    <cellStyle name="Followed Hyperlink" xfId="2336" builtinId="9" hidden="1"/>
    <cellStyle name="Followed Hyperlink" xfId="2337" builtinId="9" hidden="1"/>
    <cellStyle name="Followed Hyperlink" xfId="2338" builtinId="9" hidden="1"/>
    <cellStyle name="Followed Hyperlink" xfId="2339" builtinId="9" hidden="1"/>
    <cellStyle name="Followed Hyperlink" xfId="2340" builtinId="9" hidden="1"/>
    <cellStyle name="Followed Hyperlink" xfId="2341" builtinId="9" hidden="1"/>
    <cellStyle name="Followed Hyperlink" xfId="2342" builtinId="9" hidden="1"/>
    <cellStyle name="Followed Hyperlink" xfId="2343" builtinId="9" hidden="1"/>
    <cellStyle name="Followed Hyperlink" xfId="2344" builtinId="9" hidden="1"/>
    <cellStyle name="Followed Hyperlink" xfId="2345" builtinId="9" hidden="1"/>
    <cellStyle name="Followed Hyperlink" xfId="2346" builtinId="9" hidden="1"/>
    <cellStyle name="Followed Hyperlink" xfId="2347" builtinId="9" hidden="1"/>
    <cellStyle name="Followed Hyperlink" xfId="2348" builtinId="9" hidden="1"/>
    <cellStyle name="Followed Hyperlink" xfId="2349" builtinId="9" hidden="1"/>
    <cellStyle name="Followed Hyperlink" xfId="2350" builtinId="9" hidden="1"/>
    <cellStyle name="Followed Hyperlink" xfId="2351" builtinId="9" hidden="1"/>
    <cellStyle name="Followed Hyperlink" xfId="2352" builtinId="9" hidden="1"/>
    <cellStyle name="Followed Hyperlink" xfId="2353" builtinId="9" hidden="1"/>
    <cellStyle name="Followed Hyperlink" xfId="2354" builtinId="9" hidden="1"/>
    <cellStyle name="Followed Hyperlink" xfId="2355" builtinId="9" hidden="1"/>
    <cellStyle name="Followed Hyperlink" xfId="2356" builtinId="9" hidden="1"/>
    <cellStyle name="Followed Hyperlink" xfId="2357" builtinId="9" hidden="1"/>
    <cellStyle name="Followed Hyperlink" xfId="2358" builtinId="9" hidden="1"/>
    <cellStyle name="Followed Hyperlink" xfId="2359" builtinId="9" hidden="1"/>
    <cellStyle name="Followed Hyperlink" xfId="2360" builtinId="9" hidden="1"/>
    <cellStyle name="Followed Hyperlink" xfId="2361" builtinId="9" hidden="1"/>
    <cellStyle name="Followed Hyperlink" xfId="2362" builtinId="9" hidden="1"/>
    <cellStyle name="Followed Hyperlink" xfId="2363" builtinId="9" hidden="1"/>
    <cellStyle name="Followed Hyperlink" xfId="2364" builtinId="9" hidden="1"/>
    <cellStyle name="Followed Hyperlink" xfId="2365" builtinId="9" hidden="1"/>
    <cellStyle name="Followed Hyperlink" xfId="2366" builtinId="9" hidden="1"/>
    <cellStyle name="Followed Hyperlink" xfId="2367" builtinId="9" hidden="1"/>
    <cellStyle name="Followed Hyperlink" xfId="2368" builtinId="9" hidden="1"/>
    <cellStyle name="Followed Hyperlink" xfId="2369" builtinId="9" hidden="1"/>
    <cellStyle name="Followed Hyperlink" xfId="2370" builtinId="9" hidden="1"/>
    <cellStyle name="Followed Hyperlink" xfId="2371" builtinId="9" hidden="1"/>
    <cellStyle name="Followed Hyperlink" xfId="2372" builtinId="9" hidden="1"/>
    <cellStyle name="Followed Hyperlink" xfId="2373" builtinId="9" hidden="1"/>
    <cellStyle name="Followed Hyperlink" xfId="2374" builtinId="9" hidden="1"/>
    <cellStyle name="Followed Hyperlink" xfId="2375" builtinId="9" hidden="1"/>
    <cellStyle name="Followed Hyperlink" xfId="2376" builtinId="9" hidden="1"/>
    <cellStyle name="Followed Hyperlink" xfId="2377" builtinId="9" hidden="1"/>
    <cellStyle name="Followed Hyperlink" xfId="2378" builtinId="9" hidden="1"/>
    <cellStyle name="Followed Hyperlink" xfId="2379" builtinId="9" hidden="1"/>
    <cellStyle name="Followed Hyperlink" xfId="2380" builtinId="9" hidden="1"/>
    <cellStyle name="Followed Hyperlink" xfId="2381" builtinId="9" hidden="1"/>
    <cellStyle name="Followed Hyperlink" xfId="2382" builtinId="9" hidden="1"/>
    <cellStyle name="Followed Hyperlink" xfId="2383" builtinId="9" hidden="1"/>
    <cellStyle name="Followed Hyperlink" xfId="2384" builtinId="9" hidden="1"/>
    <cellStyle name="Followed Hyperlink" xfId="2385" builtinId="9" hidden="1"/>
    <cellStyle name="Followed Hyperlink" xfId="2386" builtinId="9" hidden="1"/>
    <cellStyle name="Followed Hyperlink" xfId="2387" builtinId="9" hidden="1"/>
    <cellStyle name="Followed Hyperlink" xfId="2388" builtinId="9" hidden="1"/>
    <cellStyle name="Followed Hyperlink" xfId="2389" builtinId="9" hidden="1"/>
    <cellStyle name="Followed Hyperlink" xfId="2390" builtinId="9" hidden="1"/>
    <cellStyle name="Followed Hyperlink" xfId="2391" builtinId="9" hidden="1"/>
    <cellStyle name="Followed Hyperlink" xfId="2392" builtinId="9" hidden="1"/>
    <cellStyle name="Followed Hyperlink" xfId="2393" builtinId="9" hidden="1"/>
    <cellStyle name="Followed Hyperlink" xfId="2394" builtinId="9" hidden="1"/>
    <cellStyle name="Followed Hyperlink" xfId="2395" builtinId="9" hidden="1"/>
    <cellStyle name="Followed Hyperlink" xfId="2396" builtinId="9" hidden="1"/>
    <cellStyle name="Followed Hyperlink" xfId="2397" builtinId="9" hidden="1"/>
    <cellStyle name="Followed Hyperlink" xfId="2398" builtinId="9" hidden="1"/>
    <cellStyle name="Followed Hyperlink" xfId="2399" builtinId="9" hidden="1"/>
    <cellStyle name="Followed Hyperlink" xfId="2400" builtinId="9" hidden="1"/>
    <cellStyle name="Followed Hyperlink" xfId="2401" builtinId="9" hidden="1"/>
    <cellStyle name="Followed Hyperlink" xfId="2402" builtinId="9" hidden="1"/>
    <cellStyle name="Followed Hyperlink" xfId="2403" builtinId="9" hidden="1"/>
    <cellStyle name="Followed Hyperlink" xfId="2404" builtinId="9" hidden="1"/>
    <cellStyle name="Followed Hyperlink" xfId="2405" builtinId="9" hidden="1"/>
    <cellStyle name="Followed Hyperlink" xfId="2406" builtinId="9" hidden="1"/>
    <cellStyle name="Followed Hyperlink" xfId="2407" builtinId="9" hidden="1"/>
    <cellStyle name="Followed Hyperlink" xfId="2408" builtinId="9" hidden="1"/>
    <cellStyle name="Followed Hyperlink" xfId="2409" builtinId="9" hidden="1"/>
    <cellStyle name="Followed Hyperlink" xfId="2410" builtinId="9" hidden="1"/>
    <cellStyle name="Followed Hyperlink" xfId="2411" builtinId="9" hidden="1"/>
    <cellStyle name="Followed Hyperlink" xfId="2412" builtinId="9" hidden="1"/>
    <cellStyle name="Followed Hyperlink" xfId="2413" builtinId="9" hidden="1"/>
    <cellStyle name="Followed Hyperlink" xfId="2414" builtinId="9" hidden="1"/>
    <cellStyle name="Followed Hyperlink" xfId="2415" builtinId="9" hidden="1"/>
    <cellStyle name="Followed Hyperlink" xfId="2416" builtinId="9" hidden="1"/>
    <cellStyle name="Followed Hyperlink" xfId="2417" builtinId="9" hidden="1"/>
    <cellStyle name="Followed Hyperlink" xfId="2418" builtinId="9" hidden="1"/>
    <cellStyle name="Followed Hyperlink" xfId="2419" builtinId="9" hidden="1"/>
    <cellStyle name="Followed Hyperlink" xfId="2420" builtinId="9" hidden="1"/>
    <cellStyle name="Followed Hyperlink" xfId="2421" builtinId="9" hidden="1"/>
    <cellStyle name="Followed Hyperlink" xfId="2422" builtinId="9" hidden="1"/>
    <cellStyle name="Followed Hyperlink" xfId="2423" builtinId="9" hidden="1"/>
    <cellStyle name="Followed Hyperlink" xfId="2424" builtinId="9" hidden="1"/>
    <cellStyle name="Followed Hyperlink" xfId="2425" builtinId="9" hidden="1"/>
    <cellStyle name="Followed Hyperlink" xfId="2426" builtinId="9" hidden="1"/>
    <cellStyle name="Followed Hyperlink" xfId="2427" builtinId="9" hidden="1"/>
    <cellStyle name="Followed Hyperlink" xfId="2428" builtinId="9" hidden="1"/>
    <cellStyle name="Followed Hyperlink" xfId="2429" builtinId="9" hidden="1"/>
    <cellStyle name="Followed Hyperlink" xfId="2430" builtinId="9" hidden="1"/>
    <cellStyle name="Followed Hyperlink" xfId="2431" builtinId="9" hidden="1"/>
    <cellStyle name="Followed Hyperlink" xfId="2432" builtinId="9" hidden="1"/>
    <cellStyle name="Followed Hyperlink" xfId="2433" builtinId="9" hidden="1"/>
    <cellStyle name="Followed Hyperlink" xfId="2434" builtinId="9" hidden="1"/>
    <cellStyle name="Followed Hyperlink" xfId="2435" builtinId="9" hidden="1"/>
    <cellStyle name="Followed Hyperlink" xfId="2436" builtinId="9" hidden="1"/>
    <cellStyle name="Followed Hyperlink" xfId="2437" builtinId="9" hidden="1"/>
    <cellStyle name="Followed Hyperlink" xfId="2438" builtinId="9" hidden="1"/>
    <cellStyle name="Followed Hyperlink" xfId="2439" builtinId="9" hidden="1"/>
    <cellStyle name="Followed Hyperlink" xfId="2440" builtinId="9" hidden="1"/>
    <cellStyle name="Followed Hyperlink" xfId="2441" builtinId="9" hidden="1"/>
    <cellStyle name="Followed Hyperlink" xfId="2442" builtinId="9" hidden="1"/>
    <cellStyle name="Followed Hyperlink" xfId="2443" builtinId="9" hidden="1"/>
    <cellStyle name="Followed Hyperlink" xfId="2444" builtinId="9" hidden="1"/>
    <cellStyle name="Followed Hyperlink" xfId="2445" builtinId="9" hidden="1"/>
    <cellStyle name="Followed Hyperlink" xfId="2446" builtinId="9" hidden="1"/>
    <cellStyle name="Followed Hyperlink" xfId="2447" builtinId="9" hidden="1"/>
    <cellStyle name="Followed Hyperlink" xfId="2448" builtinId="9" hidden="1"/>
    <cellStyle name="Followed Hyperlink" xfId="2449" builtinId="9" hidden="1"/>
    <cellStyle name="Followed Hyperlink" xfId="2450" builtinId="9" hidden="1"/>
    <cellStyle name="Followed Hyperlink" xfId="2451" builtinId="9" hidden="1"/>
    <cellStyle name="Followed Hyperlink" xfId="2452" builtinId="9" hidden="1"/>
    <cellStyle name="Followed Hyperlink" xfId="2453" builtinId="9" hidden="1"/>
    <cellStyle name="Followed Hyperlink" xfId="2454" builtinId="9" hidden="1"/>
    <cellStyle name="Followed Hyperlink" xfId="2455" builtinId="9" hidden="1"/>
    <cellStyle name="Followed Hyperlink" xfId="2456" builtinId="9" hidden="1"/>
    <cellStyle name="Followed Hyperlink" xfId="2457" builtinId="9" hidden="1"/>
    <cellStyle name="Followed Hyperlink" xfId="2458" builtinId="9" hidden="1"/>
    <cellStyle name="Followed Hyperlink" xfId="2459" builtinId="9" hidden="1"/>
    <cellStyle name="Followed Hyperlink" xfId="2460" builtinId="9" hidden="1"/>
    <cellStyle name="Followed Hyperlink" xfId="2461" builtinId="9" hidden="1"/>
    <cellStyle name="Followed Hyperlink" xfId="2462" builtinId="9" hidden="1"/>
    <cellStyle name="Followed Hyperlink" xfId="2463" builtinId="9" hidden="1"/>
    <cellStyle name="Followed Hyperlink" xfId="2464" builtinId="9" hidden="1"/>
    <cellStyle name="Followed Hyperlink" xfId="2465" builtinId="9" hidden="1"/>
    <cellStyle name="Followed Hyperlink" xfId="2466" builtinId="9" hidden="1"/>
    <cellStyle name="Followed Hyperlink" xfId="2467" builtinId="9" hidden="1"/>
    <cellStyle name="Followed Hyperlink" xfId="2468" builtinId="9" hidden="1"/>
    <cellStyle name="Followed Hyperlink" xfId="2469" builtinId="9" hidden="1"/>
    <cellStyle name="Followed Hyperlink" xfId="2470" builtinId="9" hidden="1"/>
    <cellStyle name="Followed Hyperlink" xfId="2471" builtinId="9" hidden="1"/>
    <cellStyle name="Followed Hyperlink" xfId="2472" builtinId="9" hidden="1"/>
    <cellStyle name="Followed Hyperlink" xfId="2473" builtinId="9" hidden="1"/>
    <cellStyle name="Followed Hyperlink" xfId="2474" builtinId="9" hidden="1"/>
    <cellStyle name="Followed Hyperlink" xfId="2475" builtinId="9" hidden="1"/>
    <cellStyle name="Followed Hyperlink" xfId="2476" builtinId="9" hidden="1"/>
    <cellStyle name="Followed Hyperlink" xfId="2477" builtinId="9" hidden="1"/>
    <cellStyle name="Followed Hyperlink" xfId="2478" builtinId="9" hidden="1"/>
    <cellStyle name="Followed Hyperlink" xfId="2479" builtinId="9" hidden="1"/>
    <cellStyle name="Followed Hyperlink" xfId="2480" builtinId="9" hidden="1"/>
    <cellStyle name="Followed Hyperlink" xfId="2481" builtinId="9" hidden="1"/>
    <cellStyle name="Followed Hyperlink" xfId="2482" builtinId="9" hidden="1"/>
    <cellStyle name="Followed Hyperlink" xfId="2483" builtinId="9" hidden="1"/>
    <cellStyle name="Followed Hyperlink" xfId="2484" builtinId="9" hidden="1"/>
    <cellStyle name="Followed Hyperlink" xfId="2485" builtinId="9" hidden="1"/>
    <cellStyle name="Followed Hyperlink" xfId="2486" builtinId="9" hidden="1"/>
    <cellStyle name="Followed Hyperlink" xfId="2487" builtinId="9" hidden="1"/>
    <cellStyle name="Followed Hyperlink" xfId="2488" builtinId="9" hidden="1"/>
    <cellStyle name="Followed Hyperlink" xfId="2489" builtinId="9" hidden="1"/>
    <cellStyle name="Followed Hyperlink" xfId="2490" builtinId="9" hidden="1"/>
    <cellStyle name="Followed Hyperlink" xfId="2491" builtinId="9" hidden="1"/>
    <cellStyle name="Followed Hyperlink" xfId="2492" builtinId="9" hidden="1"/>
    <cellStyle name="Followed Hyperlink" xfId="2493" builtinId="9" hidden="1"/>
    <cellStyle name="Followed Hyperlink" xfId="2494" builtinId="9" hidden="1"/>
    <cellStyle name="Followed Hyperlink" xfId="2495" builtinId="9" hidden="1"/>
    <cellStyle name="Followed Hyperlink" xfId="2496" builtinId="9" hidden="1"/>
    <cellStyle name="Followed Hyperlink" xfId="2497" builtinId="9" hidden="1"/>
    <cellStyle name="Followed Hyperlink" xfId="2498" builtinId="9" hidden="1"/>
    <cellStyle name="Followed Hyperlink" xfId="2499" builtinId="9" hidden="1"/>
    <cellStyle name="Followed Hyperlink" xfId="2500" builtinId="9" hidden="1"/>
    <cellStyle name="Followed Hyperlink" xfId="2501" builtinId="9" hidden="1"/>
    <cellStyle name="Followed Hyperlink" xfId="2502" builtinId="9" hidden="1"/>
    <cellStyle name="Followed Hyperlink" xfId="2503" builtinId="9" hidden="1"/>
    <cellStyle name="Followed Hyperlink" xfId="2504" builtinId="9" hidden="1"/>
    <cellStyle name="Followed Hyperlink" xfId="2505" builtinId="9" hidden="1"/>
    <cellStyle name="Followed Hyperlink" xfId="2506" builtinId="9" hidden="1"/>
    <cellStyle name="Followed Hyperlink" xfId="2507" builtinId="9" hidden="1"/>
    <cellStyle name="Followed Hyperlink" xfId="2508" builtinId="9" hidden="1"/>
    <cellStyle name="Followed Hyperlink" xfId="2509" builtinId="9" hidden="1"/>
    <cellStyle name="Followed Hyperlink" xfId="2510" builtinId="9" hidden="1"/>
    <cellStyle name="Followed Hyperlink" xfId="2511" builtinId="9" hidden="1"/>
    <cellStyle name="Followed Hyperlink" xfId="2512" builtinId="9" hidden="1"/>
    <cellStyle name="Followed Hyperlink" xfId="2513" builtinId="9" hidden="1"/>
    <cellStyle name="Followed Hyperlink" xfId="2514" builtinId="9" hidden="1"/>
    <cellStyle name="Followed Hyperlink" xfId="2515" builtinId="9" hidden="1"/>
    <cellStyle name="Followed Hyperlink" xfId="2516" builtinId="9" hidden="1"/>
    <cellStyle name="Followed Hyperlink" xfId="2517" builtinId="9" hidden="1"/>
    <cellStyle name="Followed Hyperlink" xfId="2518" builtinId="9" hidden="1"/>
    <cellStyle name="Followed Hyperlink" xfId="2519" builtinId="9" hidden="1"/>
    <cellStyle name="Followed Hyperlink" xfId="2520" builtinId="9" hidden="1"/>
    <cellStyle name="Followed Hyperlink" xfId="2521" builtinId="9" hidden="1"/>
    <cellStyle name="Followed Hyperlink" xfId="2522" builtinId="9" hidden="1"/>
    <cellStyle name="Followed Hyperlink" xfId="2523" builtinId="9" hidden="1"/>
    <cellStyle name="Followed Hyperlink" xfId="2524" builtinId="9" hidden="1"/>
    <cellStyle name="Followed Hyperlink" xfId="2525" builtinId="9" hidden="1"/>
    <cellStyle name="Followed Hyperlink" xfId="2526" builtinId="9" hidden="1"/>
    <cellStyle name="Followed Hyperlink" xfId="2527" builtinId="9" hidden="1"/>
    <cellStyle name="Followed Hyperlink" xfId="2528" builtinId="9" hidden="1"/>
    <cellStyle name="Followed Hyperlink" xfId="2529" builtinId="9" hidden="1"/>
    <cellStyle name="Followed Hyperlink" xfId="2530" builtinId="9" hidden="1"/>
    <cellStyle name="Followed Hyperlink" xfId="2531" builtinId="9" hidden="1"/>
    <cellStyle name="Followed Hyperlink" xfId="2532" builtinId="9" hidden="1"/>
    <cellStyle name="Followed Hyperlink" xfId="2533" builtinId="9" hidden="1"/>
    <cellStyle name="Followed Hyperlink" xfId="2534" builtinId="9" hidden="1"/>
    <cellStyle name="Followed Hyperlink" xfId="2535" builtinId="9" hidden="1"/>
    <cellStyle name="Followed Hyperlink" xfId="2536" builtinId="9" hidden="1"/>
    <cellStyle name="Followed Hyperlink" xfId="2537" builtinId="9" hidden="1"/>
    <cellStyle name="Followed Hyperlink" xfId="2538" builtinId="9" hidden="1"/>
    <cellStyle name="Followed Hyperlink" xfId="2539" builtinId="9" hidden="1"/>
    <cellStyle name="Followed Hyperlink" xfId="2540" builtinId="9" hidden="1"/>
    <cellStyle name="Followed Hyperlink" xfId="2541" builtinId="9" hidden="1"/>
    <cellStyle name="Followed Hyperlink" xfId="2542" builtinId="9" hidden="1"/>
    <cellStyle name="Followed Hyperlink" xfId="2543" builtinId="9" hidden="1"/>
    <cellStyle name="Followed Hyperlink" xfId="2544" builtinId="9" hidden="1"/>
    <cellStyle name="Followed Hyperlink" xfId="2545" builtinId="9" hidden="1"/>
    <cellStyle name="Followed Hyperlink" xfId="2546" builtinId="9" hidden="1"/>
    <cellStyle name="Followed Hyperlink" xfId="2547" builtinId="9" hidden="1"/>
    <cellStyle name="Followed Hyperlink" xfId="2548" builtinId="9" hidden="1"/>
    <cellStyle name="Followed Hyperlink" xfId="2549" builtinId="9" hidden="1"/>
    <cellStyle name="Followed Hyperlink" xfId="2550" builtinId="9" hidden="1"/>
    <cellStyle name="Followed Hyperlink" xfId="2551" builtinId="9" hidden="1"/>
    <cellStyle name="Followed Hyperlink" xfId="2552" builtinId="9" hidden="1"/>
    <cellStyle name="Followed Hyperlink" xfId="2553" builtinId="9" hidden="1"/>
    <cellStyle name="Followed Hyperlink" xfId="2554" builtinId="9" hidden="1"/>
    <cellStyle name="Followed Hyperlink" xfId="2555" builtinId="9" hidden="1"/>
    <cellStyle name="Followed Hyperlink" xfId="2556" builtinId="9" hidden="1"/>
    <cellStyle name="Followed Hyperlink" xfId="2557" builtinId="9" hidden="1"/>
    <cellStyle name="Followed Hyperlink" xfId="2558" builtinId="9" hidden="1"/>
    <cellStyle name="Followed Hyperlink" xfId="2559" builtinId="9" hidden="1"/>
    <cellStyle name="Followed Hyperlink" xfId="2560" builtinId="9" hidden="1"/>
    <cellStyle name="Followed Hyperlink" xfId="2561" builtinId="9" hidden="1"/>
    <cellStyle name="Followed Hyperlink" xfId="2562" builtinId="9" hidden="1"/>
    <cellStyle name="Followed Hyperlink" xfId="2563" builtinId="9" hidden="1"/>
    <cellStyle name="Followed Hyperlink" xfId="2564" builtinId="9" hidden="1"/>
    <cellStyle name="Followed Hyperlink" xfId="2565" builtinId="9" hidden="1"/>
    <cellStyle name="Followed Hyperlink" xfId="2566" builtinId="9" hidden="1"/>
    <cellStyle name="Followed Hyperlink" xfId="2567" builtinId="9" hidden="1"/>
    <cellStyle name="Followed Hyperlink" xfId="2568" builtinId="9" hidden="1"/>
    <cellStyle name="Followed Hyperlink" xfId="2569" builtinId="9" hidden="1"/>
    <cellStyle name="Followed Hyperlink" xfId="2570" builtinId="9" hidden="1"/>
    <cellStyle name="Followed Hyperlink" xfId="2571" builtinId="9" hidden="1"/>
    <cellStyle name="Followed Hyperlink" xfId="2572" builtinId="9" hidden="1"/>
    <cellStyle name="Followed Hyperlink" xfId="2573" builtinId="9" hidden="1"/>
    <cellStyle name="Followed Hyperlink" xfId="2574" builtinId="9" hidden="1"/>
    <cellStyle name="Followed Hyperlink" xfId="2575" builtinId="9" hidden="1"/>
    <cellStyle name="Followed Hyperlink" xfId="2576" builtinId="9" hidden="1"/>
    <cellStyle name="Followed Hyperlink" xfId="2577" builtinId="9" hidden="1"/>
    <cellStyle name="Followed Hyperlink" xfId="2578" builtinId="9" hidden="1"/>
    <cellStyle name="Followed Hyperlink" xfId="2579" builtinId="9" hidden="1"/>
    <cellStyle name="Followed Hyperlink" xfId="2580" builtinId="9" hidden="1"/>
    <cellStyle name="Followed Hyperlink" xfId="2581" builtinId="9" hidden="1"/>
    <cellStyle name="Followed Hyperlink" xfId="2582" builtinId="9" hidden="1"/>
    <cellStyle name="Followed Hyperlink" xfId="2583" builtinId="9" hidden="1"/>
    <cellStyle name="Followed Hyperlink" xfId="2584" builtinId="9" hidden="1"/>
    <cellStyle name="Followed Hyperlink" xfId="2585" builtinId="9" hidden="1"/>
    <cellStyle name="Followed Hyperlink" xfId="2586" builtinId="9" hidden="1"/>
    <cellStyle name="Followed Hyperlink" xfId="2587" builtinId="9" hidden="1"/>
    <cellStyle name="Followed Hyperlink" xfId="2588" builtinId="9" hidden="1"/>
    <cellStyle name="Followed Hyperlink" xfId="2589" builtinId="9" hidden="1"/>
    <cellStyle name="Followed Hyperlink" xfId="2590" builtinId="9" hidden="1"/>
    <cellStyle name="Followed Hyperlink" xfId="2591" builtinId="9" hidden="1"/>
    <cellStyle name="Followed Hyperlink" xfId="2592" builtinId="9" hidden="1"/>
    <cellStyle name="Followed Hyperlink" xfId="2593" builtinId="9" hidden="1"/>
    <cellStyle name="Followed Hyperlink" xfId="2594" builtinId="9" hidden="1"/>
    <cellStyle name="Followed Hyperlink" xfId="2595" builtinId="9" hidden="1"/>
    <cellStyle name="Followed Hyperlink" xfId="2596" builtinId="9" hidden="1"/>
    <cellStyle name="Followed Hyperlink" xfId="2597" builtinId="9" hidden="1"/>
    <cellStyle name="Followed Hyperlink" xfId="2598" builtinId="9" hidden="1"/>
    <cellStyle name="Followed Hyperlink" xfId="2599" builtinId="9" hidden="1"/>
    <cellStyle name="Followed Hyperlink" xfId="2600" builtinId="9" hidden="1"/>
    <cellStyle name="Followed Hyperlink" xfId="2601" builtinId="9" hidden="1"/>
    <cellStyle name="Followed Hyperlink" xfId="2602" builtinId="9" hidden="1"/>
    <cellStyle name="Followed Hyperlink" xfId="2603" builtinId="9" hidden="1"/>
    <cellStyle name="Followed Hyperlink" xfId="2604" builtinId="9" hidden="1"/>
    <cellStyle name="Followed Hyperlink" xfId="2605" builtinId="9" hidden="1"/>
    <cellStyle name="Followed Hyperlink" xfId="2606" builtinId="9" hidden="1"/>
    <cellStyle name="Followed Hyperlink" xfId="2607" builtinId="9" hidden="1"/>
    <cellStyle name="Followed Hyperlink" xfId="2608" builtinId="9" hidden="1"/>
    <cellStyle name="Followed Hyperlink" xfId="2609" builtinId="9" hidden="1"/>
    <cellStyle name="Followed Hyperlink" xfId="2610" builtinId="9" hidden="1"/>
    <cellStyle name="Followed Hyperlink" xfId="2611" builtinId="9" hidden="1"/>
    <cellStyle name="Followed Hyperlink" xfId="2612" builtinId="9" hidden="1"/>
    <cellStyle name="Followed Hyperlink" xfId="2613" builtinId="9" hidden="1"/>
    <cellStyle name="Followed Hyperlink" xfId="2614" builtinId="9" hidden="1"/>
    <cellStyle name="Followed Hyperlink" xfId="2615" builtinId="9" hidden="1"/>
    <cellStyle name="Followed Hyperlink" xfId="2616" builtinId="9" hidden="1"/>
    <cellStyle name="Followed Hyperlink" xfId="2617" builtinId="9" hidden="1"/>
    <cellStyle name="Followed Hyperlink" xfId="2618" builtinId="9" hidden="1"/>
    <cellStyle name="Followed Hyperlink" xfId="2619" builtinId="9" hidden="1"/>
    <cellStyle name="Followed Hyperlink" xfId="2620" builtinId="9" hidden="1"/>
    <cellStyle name="Followed Hyperlink" xfId="2621" builtinId="9" hidden="1"/>
    <cellStyle name="Followed Hyperlink" xfId="2622" builtinId="9" hidden="1"/>
    <cellStyle name="Followed Hyperlink" xfId="2623" builtinId="9" hidden="1"/>
    <cellStyle name="Followed Hyperlink" xfId="2624" builtinId="9" hidden="1"/>
    <cellStyle name="Followed Hyperlink" xfId="2625" builtinId="9" hidden="1"/>
    <cellStyle name="Followed Hyperlink" xfId="2626" builtinId="9" hidden="1"/>
    <cellStyle name="Followed Hyperlink" xfId="2627" builtinId="9" hidden="1"/>
    <cellStyle name="Followed Hyperlink" xfId="2628" builtinId="9" hidden="1"/>
    <cellStyle name="Followed Hyperlink" xfId="2629" builtinId="9" hidden="1"/>
    <cellStyle name="Followed Hyperlink" xfId="2630" builtinId="9" hidden="1"/>
    <cellStyle name="Followed Hyperlink" xfId="2631" builtinId="9" hidden="1"/>
    <cellStyle name="Followed Hyperlink" xfId="2632" builtinId="9" hidden="1"/>
    <cellStyle name="Followed Hyperlink" xfId="2633" builtinId="9" hidden="1"/>
    <cellStyle name="Followed Hyperlink" xfId="2634" builtinId="9" hidden="1"/>
    <cellStyle name="Followed Hyperlink" xfId="2635" builtinId="9" hidden="1"/>
    <cellStyle name="Followed Hyperlink" xfId="2636" builtinId="9" hidden="1"/>
    <cellStyle name="Followed Hyperlink" xfId="2637" builtinId="9" hidden="1"/>
    <cellStyle name="Followed Hyperlink" xfId="2638" builtinId="9" hidden="1"/>
    <cellStyle name="Followed Hyperlink" xfId="2639" builtinId="9" hidden="1"/>
    <cellStyle name="Followed Hyperlink" xfId="2640" builtinId="9" hidden="1"/>
    <cellStyle name="Followed Hyperlink" xfId="2641" builtinId="9" hidden="1"/>
    <cellStyle name="Followed Hyperlink" xfId="2642" builtinId="9" hidden="1"/>
    <cellStyle name="Followed Hyperlink" xfId="2643" builtinId="9" hidden="1"/>
    <cellStyle name="Followed Hyperlink" xfId="2644" builtinId="9" hidden="1"/>
    <cellStyle name="Followed Hyperlink" xfId="2645" builtinId="9" hidden="1"/>
    <cellStyle name="Followed Hyperlink" xfId="2646" builtinId="9" hidden="1"/>
    <cellStyle name="Followed Hyperlink" xfId="2647" builtinId="9" hidden="1"/>
    <cellStyle name="Followed Hyperlink" xfId="2648" builtinId="9" hidden="1"/>
    <cellStyle name="Followed Hyperlink" xfId="2649" builtinId="9" hidden="1"/>
    <cellStyle name="Followed Hyperlink" xfId="2650" builtinId="9" hidden="1"/>
    <cellStyle name="Followed Hyperlink" xfId="2651" builtinId="9" hidden="1"/>
    <cellStyle name="Followed Hyperlink" xfId="2652" builtinId="9" hidden="1"/>
    <cellStyle name="Followed Hyperlink" xfId="2653" builtinId="9" hidden="1"/>
    <cellStyle name="Followed Hyperlink" xfId="2654" builtinId="9" hidden="1"/>
    <cellStyle name="Followed Hyperlink" xfId="2655" builtinId="9" hidden="1"/>
    <cellStyle name="Followed Hyperlink" xfId="2656" builtinId="9" hidden="1"/>
    <cellStyle name="Followed Hyperlink" xfId="2657" builtinId="9" hidden="1"/>
    <cellStyle name="Followed Hyperlink" xfId="2658" builtinId="9" hidden="1"/>
    <cellStyle name="Followed Hyperlink" xfId="2659" builtinId="9" hidden="1"/>
    <cellStyle name="Followed Hyperlink" xfId="2660" builtinId="9" hidden="1"/>
    <cellStyle name="Followed Hyperlink" xfId="2661" builtinId="9" hidden="1"/>
    <cellStyle name="Followed Hyperlink" xfId="2662" builtinId="9" hidden="1"/>
    <cellStyle name="Followed Hyperlink" xfId="2663" builtinId="9" hidden="1"/>
    <cellStyle name="Followed Hyperlink" xfId="2664" builtinId="9" hidden="1"/>
    <cellStyle name="Followed Hyperlink" xfId="2665" builtinId="9" hidden="1"/>
    <cellStyle name="Followed Hyperlink" xfId="2666" builtinId="9" hidden="1"/>
    <cellStyle name="Followed Hyperlink" xfId="2667" builtinId="9" hidden="1"/>
    <cellStyle name="Followed Hyperlink" xfId="2668" builtinId="9" hidden="1"/>
    <cellStyle name="Followed Hyperlink" xfId="2669" builtinId="9" hidden="1"/>
    <cellStyle name="Followed Hyperlink" xfId="2670" builtinId="9" hidden="1"/>
    <cellStyle name="Followed Hyperlink" xfId="2671" builtinId="9" hidden="1"/>
    <cellStyle name="Followed Hyperlink" xfId="2672" builtinId="9" hidden="1"/>
    <cellStyle name="Followed Hyperlink" xfId="2673" builtinId="9" hidden="1"/>
    <cellStyle name="Followed Hyperlink" xfId="2674" builtinId="9" hidden="1"/>
    <cellStyle name="Followed Hyperlink" xfId="2675" builtinId="9" hidden="1"/>
    <cellStyle name="Followed Hyperlink" xfId="2676" builtinId="9" hidden="1"/>
    <cellStyle name="Followed Hyperlink" xfId="2677" builtinId="9" hidden="1"/>
    <cellStyle name="Followed Hyperlink" xfId="2678" builtinId="9" hidden="1"/>
    <cellStyle name="Followed Hyperlink" xfId="2679" builtinId="9" hidden="1"/>
    <cellStyle name="Followed Hyperlink" xfId="2680" builtinId="9" hidden="1"/>
    <cellStyle name="Followed Hyperlink" xfId="2681" builtinId="9" hidden="1"/>
    <cellStyle name="Followed Hyperlink" xfId="2682" builtinId="9" hidden="1"/>
    <cellStyle name="Followed Hyperlink" xfId="2683" builtinId="9" hidden="1"/>
    <cellStyle name="Followed Hyperlink" xfId="2684" builtinId="9" hidden="1"/>
    <cellStyle name="Followed Hyperlink" xfId="2685" builtinId="9" hidden="1"/>
    <cellStyle name="Followed Hyperlink" xfId="2686" builtinId="9" hidden="1"/>
    <cellStyle name="Followed Hyperlink" xfId="2687" builtinId="9" hidden="1"/>
    <cellStyle name="Followed Hyperlink" xfId="2688" builtinId="9" hidden="1"/>
    <cellStyle name="Followed Hyperlink" xfId="2689" builtinId="9" hidden="1"/>
    <cellStyle name="Followed Hyperlink" xfId="2690" builtinId="9" hidden="1"/>
    <cellStyle name="Followed Hyperlink" xfId="2691" builtinId="9" hidden="1"/>
    <cellStyle name="Followed Hyperlink" xfId="2692" builtinId="9" hidden="1"/>
    <cellStyle name="Followed Hyperlink" xfId="2693" builtinId="9" hidden="1"/>
    <cellStyle name="Followed Hyperlink" xfId="2694" builtinId="9" hidden="1"/>
    <cellStyle name="Followed Hyperlink" xfId="2695" builtinId="9" hidden="1"/>
    <cellStyle name="Followed Hyperlink" xfId="2696" builtinId="9" hidden="1"/>
    <cellStyle name="Followed Hyperlink" xfId="2697" builtinId="9" hidden="1"/>
    <cellStyle name="Followed Hyperlink" xfId="2698" builtinId="9" hidden="1"/>
    <cellStyle name="Followed Hyperlink" xfId="2699" builtinId="9" hidden="1"/>
    <cellStyle name="Followed Hyperlink" xfId="2700" builtinId="9" hidden="1"/>
    <cellStyle name="Followed Hyperlink" xfId="2701" builtinId="9" hidden="1"/>
    <cellStyle name="Hyperlink" xfId="1007" builtinId="8" hidden="1"/>
    <cellStyle name="Hyperlink" xfId="1086" builtinId="8"/>
    <cellStyle name="Normal" xfId="0" builtinId="0"/>
    <cellStyle name="Normal 2" xfId="2702" xr:uid="{613B33BC-D552-3748-8965-984BC97D6D5A}"/>
  </cellStyles>
  <dxfs count="522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none">
          <bgColor auto="1"/>
        </patternFill>
      </fill>
    </dxf>
    <dxf>
      <fill>
        <patternFill>
          <bgColor rgb="FFDDF4D0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DDF4D0"/>
        </patternFill>
      </fill>
    </dxf>
    <dxf>
      <fill>
        <patternFill>
          <bgColor rgb="FFE2E2E2"/>
        </patternFill>
      </fill>
    </dxf>
    <dxf>
      <fill>
        <patternFill>
          <bgColor rgb="FFCBE0BF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DDF4D0"/>
        </patternFill>
      </fill>
    </dxf>
    <dxf>
      <fill>
        <patternFill patternType="none">
          <bgColor auto="1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colors>
    <mruColors>
      <color rgb="FFFF40FF"/>
      <color rgb="FFDDF4D0"/>
      <color rgb="FFE2E2E2"/>
      <color rgb="FFCBE0BF"/>
      <color rgb="FFC0C0C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e95@le.ac.uk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mailto:sue.carr@northumbria.ac.uk" TargetMode="External"/><Relationship Id="rId7" Type="http://schemas.openxmlformats.org/officeDocument/2006/relationships/hyperlink" Target="mailto:r.gossage-worrall@sheffield.ac.uk" TargetMode="External"/><Relationship Id="rId2" Type="http://schemas.openxmlformats.org/officeDocument/2006/relationships/hyperlink" Target="mailto:t.lorenc@ucl.ac.uk" TargetMode="External"/><Relationship Id="rId1" Type="http://schemas.openxmlformats.org/officeDocument/2006/relationships/hyperlink" Target="mailto:judith.green@lshtm.ac.uk" TargetMode="External"/><Relationship Id="rId6" Type="http://schemas.openxmlformats.org/officeDocument/2006/relationships/hyperlink" Target="mailto:dorothy.newbury-birch@ncl.ac.uk" TargetMode="External"/><Relationship Id="rId5" Type="http://schemas.openxmlformats.org/officeDocument/2006/relationships/hyperlink" Target="mailto:catherine.law@ucl.ac.uk" TargetMode="External"/><Relationship Id="rId4" Type="http://schemas.openxmlformats.org/officeDocument/2006/relationships/hyperlink" Target="mailto:j.e.cade@leeds.ac.uk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i.k.crombie@dundee.ac.uk" TargetMode="External"/><Relationship Id="rId2" Type="http://schemas.openxmlformats.org/officeDocument/2006/relationships/hyperlink" Target="mailto:jps@soton.ac.uk" TargetMode="External"/><Relationship Id="rId1" Type="http://schemas.openxmlformats.org/officeDocument/2006/relationships/hyperlink" Target="mailto:christopher.bonell@spi.ox.ac.u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anne.whittaker@stor.ac.uk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RoblingMR@cardiff.ac.uk" TargetMode="Externa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mailto:stephan.dombrowski@unb.ca" TargetMode="External"/><Relationship Id="rId3" Type="http://schemas.openxmlformats.org/officeDocument/2006/relationships/hyperlink" Target="mailto:chris.bonell@lshtm.ac.uk" TargetMode="External"/><Relationship Id="rId7" Type="http://schemas.openxmlformats.org/officeDocument/2006/relationships/hyperlink" Target="mailto:debra.bick@kcl.ac.uk" TargetMode="External"/><Relationship Id="rId2" Type="http://schemas.openxmlformats.org/officeDocument/2006/relationships/hyperlink" Target="mailto:m.mckinley@qub.ac.uk" TargetMode="External"/><Relationship Id="rId1" Type="http://schemas.openxmlformats.org/officeDocument/2006/relationships/hyperlink" Target="mailto:c.b.jolly@bham.ac.uk" TargetMode="External"/><Relationship Id="rId6" Type="http://schemas.openxmlformats.org/officeDocument/2006/relationships/hyperlink" Target="mailto:s.a.clemes@lboro.ac.uk" TargetMode="External"/><Relationship Id="rId11" Type="http://schemas.openxmlformats.org/officeDocument/2006/relationships/hyperlink" Target="mailto:john.holmes@sheffield.ac.uk" TargetMode="External"/><Relationship Id="rId5" Type="http://schemas.openxmlformats.org/officeDocument/2006/relationships/hyperlink" Target="mailto:c.b.jolly@bham.ac.uk" TargetMode="External"/><Relationship Id="rId10" Type="http://schemas.openxmlformats.org/officeDocument/2006/relationships/hyperlink" Target="mailto:eileen.kaner@newcastle.ac.uk" TargetMode="External"/><Relationship Id="rId4" Type="http://schemas.openxmlformats.org/officeDocument/2006/relationships/hyperlink" Target="mailto:ann.mcneill@kcl.ac.uk" TargetMode="External"/><Relationship Id="rId9" Type="http://schemas.openxmlformats.org/officeDocument/2006/relationships/hyperlink" Target="mailto:cowen@sgul.ac.uk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mailto:d.newbury-birch@tees.ac.uk" TargetMode="External"/><Relationship Id="rId13" Type="http://schemas.openxmlformats.org/officeDocument/2006/relationships/hyperlink" Target="mailto:k.m.higgins@qub.ac.uk" TargetMode="External"/><Relationship Id="rId18" Type="http://schemas.openxmlformats.org/officeDocument/2006/relationships/hyperlink" Target="mailto:russ.jago@bristol.ac.uk" TargetMode="External"/><Relationship Id="rId3" Type="http://schemas.openxmlformats.org/officeDocument/2006/relationships/hyperlink" Target="mailto:nicola.adams@northumbria.ac.uk" TargetMode="External"/><Relationship Id="rId7" Type="http://schemas.openxmlformats.org/officeDocument/2006/relationships/hyperlink" Target="mailto:linda.bauld@stir.ac.uk" TargetMode="External"/><Relationship Id="rId12" Type="http://schemas.openxmlformats.org/officeDocument/2006/relationships/hyperlink" Target="mailto:ruth.kipping@bristol.ac.uk" TargetMode="External"/><Relationship Id="rId17" Type="http://schemas.openxmlformats.org/officeDocument/2006/relationships/hyperlink" Target="mailto:r.viner@ucl.ac.uk/chris.bonell@lshtm.ac.uk" TargetMode="External"/><Relationship Id="rId2" Type="http://schemas.openxmlformats.org/officeDocument/2006/relationships/hyperlink" Target="mailto:c.ward-thompson@ed.ac.uk" TargetMode="External"/><Relationship Id="rId16" Type="http://schemas.openxmlformats.org/officeDocument/2006/relationships/hyperlink" Target="mailto:chris.bonell@lshtm.ac.uk" TargetMode="External"/><Relationship Id="rId1" Type="http://schemas.openxmlformats.org/officeDocument/2006/relationships/hyperlink" Target="mailto:michael.daly@stir.ac.uk" TargetMode="External"/><Relationship Id="rId6" Type="http://schemas.openxmlformats.org/officeDocument/2006/relationships/hyperlink" Target="mailto:a.daley@bham.ac.uk" TargetMode="External"/><Relationship Id="rId11" Type="http://schemas.openxmlformats.org/officeDocument/2006/relationships/hyperlink" Target="mailto:jim.lewsey@glasgow.ac.uk" TargetMode="External"/><Relationship Id="rId5" Type="http://schemas.openxmlformats.org/officeDocument/2006/relationships/hyperlink" Target="mailto:t.j.ford@exeter.ac.uk" TargetMode="External"/><Relationship Id="rId15" Type="http://schemas.openxmlformats.org/officeDocument/2006/relationships/hyperlink" Target="mailto:simon.sebire@bristol.ac.uk" TargetMode="External"/><Relationship Id="rId10" Type="http://schemas.openxmlformats.org/officeDocument/2006/relationships/hyperlink" Target="mailto:suzanne.audrey@bristol.ac.uk" TargetMode="External"/><Relationship Id="rId19" Type="http://schemas.openxmlformats.org/officeDocument/2006/relationships/hyperlink" Target="mailto:lynne.callaghan@plymouth.ac.uk" TargetMode="External"/><Relationship Id="rId4" Type="http://schemas.openxmlformats.org/officeDocument/2006/relationships/hyperlink" Target="mailto:dh204@le.ac.uk" TargetMode="External"/><Relationship Id="rId9" Type="http://schemas.openxmlformats.org/officeDocument/2006/relationships/hyperlink" Target="mailto:m.tully@qub.ac.uk" TargetMode="External"/><Relationship Id="rId14" Type="http://schemas.openxmlformats.org/officeDocument/2006/relationships/hyperlink" Target="mailto:ruth.hunter@qub.ac.uk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mailto:steven.cummins@ishtm.ac.uk" TargetMode="External"/><Relationship Id="rId3" Type="http://schemas.openxmlformats.org/officeDocument/2006/relationships/hyperlink" Target="mailto:i.k.crombie@dundee.ac.uk" TargetMode="External"/><Relationship Id="rId7" Type="http://schemas.openxmlformats.org/officeDocument/2006/relationships/hyperlink" Target="mailto:paul.wilkinson@lshtm.ac.uk" TargetMode="External"/><Relationship Id="rId2" Type="http://schemas.openxmlformats.org/officeDocument/2006/relationships/hyperlink" Target="mailto:paul.connolly@qub.ac.uk" TargetMode="External"/><Relationship Id="rId1" Type="http://schemas.openxmlformats.org/officeDocument/2006/relationships/hyperlink" Target="mailto:cassandra.kenning@manchester.ac.uk" TargetMode="External"/><Relationship Id="rId6" Type="http://schemas.openxmlformats.org/officeDocument/2006/relationships/hyperlink" Target="mailto:neil.humphrey@manchester.ac.uk" TargetMode="External"/><Relationship Id="rId5" Type="http://schemas.openxmlformats.org/officeDocument/2006/relationships/hyperlink" Target="mailto:s.e.rodgers@swansea.ac.uk" TargetMode="External"/><Relationship Id="rId4" Type="http://schemas.openxmlformats.org/officeDocument/2006/relationships/hyperlink" Target="mailto:martin.williams@kcl.ac.uk" TargetMode="External"/><Relationship Id="rId9" Type="http://schemas.openxmlformats.org/officeDocument/2006/relationships/hyperlink" Target="mailto:m.brazzelli@abdn.ac.uk" TargetMode="External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hyperlink" Target="mailto:jacqueline.barnes@bbk.ac.uk" TargetMode="External"/><Relationship Id="rId3" Type="http://schemas.openxmlformats.org/officeDocument/2006/relationships/hyperlink" Target="mailto:david.ogilvie@mrc-epid.cam.ac.uk" TargetMode="External"/><Relationship Id="rId7" Type="http://schemas.openxmlformats.org/officeDocument/2006/relationships/hyperlink" Target="mailto:fletcherA@cf.ac.uk" TargetMode="External"/><Relationship Id="rId2" Type="http://schemas.openxmlformats.org/officeDocument/2006/relationships/hyperlink" Target="mailto:h.sumnall@ljmu@ac.uk" TargetMode="External"/><Relationship Id="rId1" Type="http://schemas.openxmlformats.org/officeDocument/2006/relationships/hyperlink" Target="mailto:m.lohan@qub.ac.uk" TargetMode="External"/><Relationship Id="rId6" Type="http://schemas.openxmlformats.org/officeDocument/2006/relationships/hyperlink" Target="mailto:alastair.leyland@glasgow.ac.uk" TargetMode="External"/><Relationship Id="rId5" Type="http://schemas.openxmlformats.org/officeDocument/2006/relationships/hyperlink" Target="mailto:lucy.platt@lshtm.ac.uk" TargetMode="External"/><Relationship Id="rId4" Type="http://schemas.openxmlformats.org/officeDocument/2006/relationships/hyperlink" Target="mailto:jim.mccambridge@york.ac.uk" TargetMode="External"/><Relationship Id="rId9" Type="http://schemas.openxmlformats.org/officeDocument/2006/relationships/hyperlink" Target="mailto:frances.gardner@spi.ox.ac.uk" TargetMode="Externa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ne.feder@bristol.ac.uk" TargetMode="External"/><Relationship Id="rId3" Type="http://schemas.openxmlformats.org/officeDocument/2006/relationships/hyperlink" Target="mailto:c.bonell@ioe.ac.uk" TargetMode="External"/><Relationship Id="rId7" Type="http://schemas.openxmlformats.org/officeDocument/2006/relationships/hyperlink" Target="mailto:lisa.szatkowski@nottingham.ac.uk" TargetMode="External"/><Relationship Id="rId2" Type="http://schemas.openxmlformats.org/officeDocument/2006/relationships/hyperlink" Target="mailto:s.k.baxter@sheffield.ac.uk" TargetMode="External"/><Relationship Id="rId1" Type="http://schemas.openxmlformats.org/officeDocument/2006/relationships/hyperlink" Target="mailto:carolyn.summerbell@dyrgan.ac.uk" TargetMode="External"/><Relationship Id="rId6" Type="http://schemas.openxmlformats.org/officeDocument/2006/relationships/hyperlink" Target="mailto:karl.atkin@york.ac.uk" TargetMode="External"/><Relationship Id="rId5" Type="http://schemas.openxmlformats.org/officeDocument/2006/relationships/hyperlink" Target="mailto:d.a.lawlor@bristol.ac.uk" TargetMode="External"/><Relationship Id="rId4" Type="http://schemas.openxmlformats.org/officeDocument/2006/relationships/hyperlink" Target="mailto:Russ.jago@bristol.ac.uk" TargetMode="External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J.Popay@lancaster.ac.uk" TargetMode="External"/><Relationship Id="rId3" Type="http://schemas.openxmlformats.org/officeDocument/2006/relationships/hyperlink" Target="mailto:sally.barber@bthft.nhs.uk" TargetMode="External"/><Relationship Id="rId7" Type="http://schemas.openxmlformats.org/officeDocument/2006/relationships/hyperlink" Target="mailto:Phil.Edwards@LSHTM.ac.uk" TargetMode="External"/><Relationship Id="rId2" Type="http://schemas.openxmlformats.org/officeDocument/2006/relationships/hyperlink" Target="mailto:sally.wyke@glasgow.ac.uk" TargetMode="External"/><Relationship Id="rId1" Type="http://schemas.openxmlformats.org/officeDocument/2006/relationships/hyperlink" Target="mailto:clare.bambra@durham.ac.uk" TargetMode="External"/><Relationship Id="rId6" Type="http://schemas.openxmlformats.org/officeDocument/2006/relationships/hyperlink" Target="mailto:mooresc2@cardiff.ac.uk" TargetMode="External"/><Relationship Id="rId5" Type="http://schemas.openxmlformats.org/officeDocument/2006/relationships/hyperlink" Target="mailto:s.a.stansfeld@qmul.ac.uk" TargetMode="External"/><Relationship Id="rId10" Type="http://schemas.openxmlformats.org/officeDocument/2006/relationships/hyperlink" Target="mailto:segrottj@cardiff.ac.uk" TargetMode="External"/><Relationship Id="rId4" Type="http://schemas.openxmlformats.org/officeDocument/2006/relationships/hyperlink" Target="mailto:d.elliott1@bradford.ac.uk" TargetMode="External"/><Relationship Id="rId9" Type="http://schemas.openxmlformats.org/officeDocument/2006/relationships/hyperlink" Target="mailto:p.stallard@bath.ac.u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autoPageBreaks="0" fitToPage="1"/>
  </sheetPr>
  <dimension ref="A1:DL12"/>
  <sheetViews>
    <sheetView zoomScale="134" zoomScaleNormal="160" workbookViewId="0">
      <pane xSplit="3" ySplit="2" topLeftCell="CL3" activePane="bottomRight" state="frozenSplit"/>
      <selection pane="topRight" activeCell="C1" sqref="C1"/>
      <selection pane="bottomLeft" activeCell="A2" sqref="A2"/>
      <selection pane="bottomRight" activeCell="CQ7" sqref="CQ7"/>
    </sheetView>
  </sheetViews>
  <sheetFormatPr baseColWidth="10" defaultColWidth="10.5" defaultRowHeight="28" customHeight="1"/>
  <cols>
    <col min="1" max="1" width="7.5" style="15" bestFit="1" customWidth="1"/>
    <col min="2" max="2" width="10.6640625" style="31" customWidth="1"/>
    <col min="3" max="3" width="16.6640625" style="15" customWidth="1"/>
    <col min="4" max="4" width="12.5" style="15" customWidth="1"/>
    <col min="5" max="6" width="14.83203125" style="15" customWidth="1"/>
    <col min="7" max="7" width="11.6640625" style="15" customWidth="1"/>
    <col min="8" max="8" width="20.5" style="15" customWidth="1"/>
    <col min="9" max="9" width="10.83203125" style="15" bestFit="1" customWidth="1"/>
    <col min="10" max="10" width="14.5" style="15" customWidth="1"/>
    <col min="11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33.33203125" style="15" customWidth="1"/>
    <col min="21" max="21" width="92.5" style="15" customWidth="1"/>
    <col min="22" max="25" width="10.5" style="15"/>
    <col min="26" max="26" width="17.1640625" style="15" customWidth="1"/>
    <col min="27" max="27" width="14.33203125" style="15" customWidth="1"/>
    <col min="28" max="31" width="12.5" style="15" customWidth="1"/>
    <col min="32" max="38" width="12.6640625" style="15" customWidth="1"/>
    <col min="39" max="39" width="12.5" style="54" customWidth="1"/>
    <col min="40" max="42" width="12.6640625" style="15" customWidth="1"/>
    <col min="43" max="43" width="12.5" style="54" customWidth="1"/>
    <col min="44" max="46" width="12.6640625" style="15" customWidth="1"/>
    <col min="47" max="47" width="12.6640625" style="54" customWidth="1"/>
    <col min="48" max="49" width="10.5" style="15"/>
    <col min="50" max="50" width="12.6640625" style="15" customWidth="1"/>
    <col min="51" max="51" width="7.33203125" style="15" customWidth="1"/>
    <col min="52" max="53" width="8.5" style="15" customWidth="1"/>
    <col min="54" max="54" width="15.6640625" style="16" customWidth="1"/>
    <col min="55" max="55" width="11.6640625" style="15" customWidth="1"/>
    <col min="56" max="56" width="16.83203125" style="15" customWidth="1"/>
    <col min="57" max="58" width="14.83203125" style="15" customWidth="1"/>
    <col min="59" max="60" width="16.83203125" style="15" customWidth="1"/>
    <col min="61" max="62" width="15.6640625" style="54" customWidth="1"/>
    <col min="63" max="65" width="16.83203125" style="15" customWidth="1"/>
    <col min="66" max="66" width="11.6640625" style="15" customWidth="1"/>
    <col min="67" max="67" width="15" style="15" customWidth="1"/>
    <col min="68" max="68" width="14.83203125" style="15" customWidth="1"/>
    <col min="69" max="72" width="12.33203125" style="15" customWidth="1"/>
    <col min="73" max="74" width="15.6640625" style="54" customWidth="1"/>
    <col min="75" max="81" width="14.5" style="15" customWidth="1"/>
    <col min="82" max="83" width="15.6640625" style="54" customWidth="1"/>
    <col min="84" max="84" width="14.5" style="15" customWidth="1"/>
    <col min="85" max="85" width="14.5" style="16" customWidth="1"/>
    <col min="86" max="89" width="14.5" style="15" customWidth="1"/>
    <col min="90" max="91" width="17" style="16" customWidth="1"/>
    <col min="92" max="93" width="15" style="15" customWidth="1"/>
    <col min="94" max="94" width="22.5" style="15" customWidth="1"/>
    <col min="95" max="95" width="14.5" style="15" customWidth="1"/>
    <col min="96" max="96" width="14.5" style="54" customWidth="1"/>
    <col min="97" max="97" width="14.5" style="15" customWidth="1"/>
    <col min="98" max="98" width="12.6640625" style="15" customWidth="1"/>
    <col min="99" max="105" width="19.5" style="15" customWidth="1"/>
    <col min="106" max="106" width="16.83203125" style="15" customWidth="1"/>
    <col min="107" max="108" width="14.6640625" style="16" customWidth="1"/>
    <col min="109" max="109" width="16.6640625" style="16" customWidth="1"/>
    <col min="110" max="111" width="14.6640625" style="16" customWidth="1"/>
    <col min="112" max="113" width="16.6640625" style="16" customWidth="1"/>
    <col min="114" max="114" width="83" style="15" customWidth="1"/>
    <col min="115" max="115" width="19.5" style="15" customWidth="1"/>
    <col min="116" max="116" width="19.5" style="41" customWidth="1"/>
    <col min="117" max="16384" width="10.5" style="15"/>
  </cols>
  <sheetData>
    <row r="1" spans="1:116" s="4" customFormat="1" ht="28" customHeight="1" thickBot="1">
      <c r="A1" s="114" t="s">
        <v>42</v>
      </c>
      <c r="B1" s="114"/>
      <c r="C1" s="81">
        <f ca="1">NOW()</f>
        <v>43456.462668518521</v>
      </c>
      <c r="D1" s="81"/>
      <c r="E1" s="2"/>
      <c r="F1" s="2"/>
      <c r="G1" s="2"/>
      <c r="H1" s="2"/>
      <c r="I1" s="3"/>
      <c r="J1" s="51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15" t="s">
        <v>565</v>
      </c>
      <c r="X1" s="116"/>
      <c r="Y1" s="117"/>
      <c r="Z1" s="115" t="s">
        <v>566</v>
      </c>
      <c r="AA1" s="116"/>
      <c r="AB1" s="116"/>
      <c r="AC1" s="117"/>
      <c r="AM1" s="52"/>
      <c r="AQ1" s="52"/>
      <c r="AU1" s="52"/>
      <c r="BB1" s="3"/>
      <c r="BE1" s="3"/>
      <c r="BF1" s="7"/>
      <c r="BI1" s="52"/>
      <c r="BJ1" s="52"/>
      <c r="BK1" s="3"/>
      <c r="BL1" s="3"/>
      <c r="BM1" s="3"/>
      <c r="BN1" s="7"/>
      <c r="BO1" s="3"/>
      <c r="BP1" s="3"/>
      <c r="BQ1" s="3"/>
      <c r="BR1" s="3"/>
      <c r="BS1" s="7"/>
      <c r="BU1" s="52"/>
      <c r="BV1" s="52"/>
      <c r="BW1" s="3"/>
      <c r="BX1" s="3"/>
      <c r="BY1" s="7"/>
      <c r="BZ1" s="3"/>
      <c r="CA1" s="3"/>
      <c r="CB1" s="7"/>
      <c r="CD1" s="52"/>
      <c r="CE1" s="52"/>
      <c r="CF1" s="3"/>
      <c r="CG1" s="3"/>
      <c r="CH1" s="3"/>
      <c r="CI1" s="3"/>
      <c r="CJ1" s="3"/>
      <c r="CK1" s="3"/>
      <c r="CL1" s="3"/>
      <c r="CM1" s="3"/>
      <c r="CN1" s="7"/>
      <c r="CO1" s="7"/>
      <c r="CP1" s="3"/>
      <c r="CQ1" s="3"/>
      <c r="CR1" s="52"/>
      <c r="CT1" s="3"/>
      <c r="CU1" s="3"/>
      <c r="CV1" s="3"/>
      <c r="CW1" s="3"/>
      <c r="CX1" s="3"/>
      <c r="CY1" s="7"/>
      <c r="CZ1" s="7"/>
      <c r="DA1" s="7"/>
      <c r="DB1" s="3"/>
      <c r="DC1" s="3"/>
      <c r="DD1" s="3"/>
      <c r="DE1" s="3"/>
      <c r="DF1" s="3"/>
      <c r="DG1" s="3"/>
      <c r="DH1" s="3"/>
      <c r="DI1" s="3"/>
      <c r="DJ1" s="5"/>
      <c r="DK1" s="3"/>
      <c r="DL1" s="55"/>
    </row>
    <row r="2" spans="1:116" s="85" customFormat="1" ht="119" customHeight="1">
      <c r="A2" s="83" t="s">
        <v>741</v>
      </c>
      <c r="B2" s="84" t="s">
        <v>799</v>
      </c>
      <c r="C2" s="85" t="s">
        <v>687</v>
      </c>
      <c r="D2" s="84" t="s">
        <v>688</v>
      </c>
      <c r="E2" s="85" t="s">
        <v>689</v>
      </c>
      <c r="F2" s="85" t="s">
        <v>598</v>
      </c>
      <c r="G2" s="85" t="s">
        <v>498</v>
      </c>
      <c r="H2" s="85" t="s">
        <v>690</v>
      </c>
      <c r="I2" s="86" t="s">
        <v>691</v>
      </c>
      <c r="J2" s="87" t="s">
        <v>499</v>
      </c>
      <c r="K2" s="87" t="s">
        <v>69</v>
      </c>
      <c r="L2" s="87" t="s">
        <v>126</v>
      </c>
      <c r="M2" s="86" t="s">
        <v>24</v>
      </c>
      <c r="N2" s="86" t="s">
        <v>58</v>
      </c>
      <c r="O2" s="86" t="s">
        <v>6</v>
      </c>
      <c r="P2" s="86" t="s">
        <v>48</v>
      </c>
      <c r="Q2" s="86" t="s">
        <v>692</v>
      </c>
      <c r="R2" s="85" t="s">
        <v>693</v>
      </c>
      <c r="S2" s="88" t="s">
        <v>694</v>
      </c>
      <c r="T2" s="89" t="s">
        <v>695</v>
      </c>
      <c r="U2" s="88" t="s">
        <v>696</v>
      </c>
      <c r="V2" s="85" t="s">
        <v>697</v>
      </c>
      <c r="W2" s="85" t="s">
        <v>324</v>
      </c>
      <c r="X2" s="85" t="s">
        <v>558</v>
      </c>
      <c r="Y2" s="85" t="s">
        <v>325</v>
      </c>
      <c r="Z2" s="85" t="s">
        <v>568</v>
      </c>
      <c r="AA2" s="85" t="s">
        <v>947</v>
      </c>
      <c r="AB2" s="85" t="s">
        <v>567</v>
      </c>
      <c r="AC2" s="85" t="s">
        <v>0</v>
      </c>
      <c r="AD2" s="85" t="s">
        <v>698</v>
      </c>
      <c r="AE2" s="85" t="s">
        <v>599</v>
      </c>
      <c r="AF2" s="85" t="s">
        <v>699</v>
      </c>
      <c r="AG2" s="90" t="s">
        <v>365</v>
      </c>
      <c r="AH2" s="90" t="s">
        <v>600</v>
      </c>
      <c r="AI2" s="90" t="s">
        <v>366</v>
      </c>
      <c r="AJ2" s="90" t="s">
        <v>376</v>
      </c>
      <c r="AK2" s="90" t="s">
        <v>377</v>
      </c>
      <c r="AL2" s="85" t="s">
        <v>649</v>
      </c>
      <c r="AM2" s="91" t="s">
        <v>500</v>
      </c>
      <c r="AN2" s="90" t="s">
        <v>378</v>
      </c>
      <c r="AO2" s="90" t="s">
        <v>379</v>
      </c>
      <c r="AP2" s="85" t="s">
        <v>648</v>
      </c>
      <c r="AQ2" s="91" t="s">
        <v>501</v>
      </c>
      <c r="AR2" s="90" t="s">
        <v>380</v>
      </c>
      <c r="AS2" s="90" t="s">
        <v>381</v>
      </c>
      <c r="AT2" s="85" t="s">
        <v>82</v>
      </c>
      <c r="AU2" s="91" t="s">
        <v>502</v>
      </c>
      <c r="AV2" s="85" t="s">
        <v>311</v>
      </c>
      <c r="AW2" s="85" t="s">
        <v>700</v>
      </c>
      <c r="AX2" s="85" t="s">
        <v>23</v>
      </c>
      <c r="AY2" s="85" t="s">
        <v>29</v>
      </c>
      <c r="AZ2" s="85" t="s">
        <v>382</v>
      </c>
      <c r="BA2" s="85" t="s">
        <v>383</v>
      </c>
      <c r="BB2" s="86" t="s">
        <v>701</v>
      </c>
      <c r="BC2" s="92" t="s">
        <v>702</v>
      </c>
      <c r="BD2" s="86" t="s">
        <v>703</v>
      </c>
      <c r="BE2" s="86" t="s">
        <v>704</v>
      </c>
      <c r="BF2" s="92" t="s">
        <v>705</v>
      </c>
      <c r="BG2" s="85" t="s">
        <v>706</v>
      </c>
      <c r="BH2" s="85" t="s">
        <v>588</v>
      </c>
      <c r="BI2" s="91" t="s">
        <v>707</v>
      </c>
      <c r="BJ2" s="91" t="s">
        <v>708</v>
      </c>
      <c r="BK2" s="86" t="s">
        <v>709</v>
      </c>
      <c r="BL2" s="86" t="s">
        <v>710</v>
      </c>
      <c r="BM2" s="86" t="s">
        <v>711</v>
      </c>
      <c r="BN2" s="86" t="s">
        <v>551</v>
      </c>
      <c r="BO2" s="86" t="s">
        <v>552</v>
      </c>
      <c r="BP2" s="86" t="s">
        <v>553</v>
      </c>
      <c r="BQ2" s="86" t="s">
        <v>712</v>
      </c>
      <c r="BR2" s="86" t="s">
        <v>713</v>
      </c>
      <c r="BS2" s="92" t="s">
        <v>714</v>
      </c>
      <c r="BT2" s="85" t="s">
        <v>715</v>
      </c>
      <c r="BU2" s="91" t="s">
        <v>716</v>
      </c>
      <c r="BV2" s="91" t="s">
        <v>717</v>
      </c>
      <c r="BW2" s="86" t="s">
        <v>718</v>
      </c>
      <c r="BX2" s="86" t="s">
        <v>719</v>
      </c>
      <c r="BY2" s="92" t="s">
        <v>720</v>
      </c>
      <c r="BZ2" s="86" t="s">
        <v>721</v>
      </c>
      <c r="CA2" s="86" t="s">
        <v>722</v>
      </c>
      <c r="CB2" s="92" t="s">
        <v>723</v>
      </c>
      <c r="CC2" s="85" t="s">
        <v>724</v>
      </c>
      <c r="CD2" s="91" t="s">
        <v>802</v>
      </c>
      <c r="CE2" s="91" t="s">
        <v>803</v>
      </c>
      <c r="CF2" s="86" t="s">
        <v>725</v>
      </c>
      <c r="CG2" s="86" t="s">
        <v>40</v>
      </c>
      <c r="CH2" s="86" t="s">
        <v>726</v>
      </c>
      <c r="CI2" s="86" t="s">
        <v>727</v>
      </c>
      <c r="CJ2" s="86" t="s">
        <v>728</v>
      </c>
      <c r="CK2" s="86" t="s">
        <v>729</v>
      </c>
      <c r="CL2" s="86" t="s">
        <v>730</v>
      </c>
      <c r="CM2" s="92" t="s">
        <v>117</v>
      </c>
      <c r="CN2" s="92" t="s">
        <v>73</v>
      </c>
      <c r="CO2" s="93" t="s">
        <v>215</v>
      </c>
      <c r="CP2" s="86" t="s">
        <v>731</v>
      </c>
      <c r="CQ2" s="86" t="s">
        <v>503</v>
      </c>
      <c r="CR2" s="91" t="s">
        <v>504</v>
      </c>
      <c r="CS2" s="86" t="s">
        <v>732</v>
      </c>
      <c r="CT2" s="92" t="s">
        <v>52</v>
      </c>
      <c r="CU2" s="92" t="s">
        <v>363</v>
      </c>
      <c r="CV2" s="86" t="s">
        <v>733</v>
      </c>
      <c r="CW2" s="86" t="s">
        <v>326</v>
      </c>
      <c r="CX2" s="86" t="s">
        <v>17</v>
      </c>
      <c r="CY2" s="92" t="s">
        <v>38</v>
      </c>
      <c r="CZ2" s="92" t="s">
        <v>14</v>
      </c>
      <c r="DA2" s="92" t="s">
        <v>60</v>
      </c>
      <c r="DB2" s="86" t="s">
        <v>589</v>
      </c>
      <c r="DC2" s="86" t="s">
        <v>590</v>
      </c>
      <c r="DD2" s="86" t="s">
        <v>187</v>
      </c>
      <c r="DE2" s="86" t="s">
        <v>527</v>
      </c>
      <c r="DF2" s="86" t="s">
        <v>114</v>
      </c>
      <c r="DG2" s="86" t="s">
        <v>115</v>
      </c>
      <c r="DH2" s="86" t="s">
        <v>132</v>
      </c>
      <c r="DI2" s="86" t="s">
        <v>197</v>
      </c>
      <c r="DJ2" s="85" t="s">
        <v>734</v>
      </c>
      <c r="DK2" s="85" t="s">
        <v>505</v>
      </c>
      <c r="DL2" s="94" t="s">
        <v>735</v>
      </c>
    </row>
    <row r="3" spans="1:116" s="42" customFormat="1" ht="28" customHeight="1">
      <c r="A3" s="42">
        <v>113</v>
      </c>
      <c r="B3" s="43" t="s">
        <v>835</v>
      </c>
      <c r="C3" s="42" t="s">
        <v>812</v>
      </c>
      <c r="D3" s="42" t="s">
        <v>464</v>
      </c>
      <c r="F3" s="42" t="s">
        <v>74</v>
      </c>
      <c r="G3" s="42" t="s">
        <v>943</v>
      </c>
      <c r="H3" s="42" t="s">
        <v>335</v>
      </c>
      <c r="I3" s="45">
        <v>43027</v>
      </c>
      <c r="J3" s="46">
        <v>43357</v>
      </c>
      <c r="K3" s="46"/>
      <c r="L3" s="46"/>
      <c r="M3" s="45">
        <v>41274</v>
      </c>
      <c r="N3" s="45">
        <v>42808</v>
      </c>
      <c r="O3" s="45">
        <v>42992</v>
      </c>
      <c r="P3" s="42" t="s">
        <v>74</v>
      </c>
      <c r="Q3" s="42" t="s">
        <v>75</v>
      </c>
      <c r="R3" s="44" t="s">
        <v>136</v>
      </c>
      <c r="S3" s="44" t="s">
        <v>836</v>
      </c>
      <c r="T3" s="44" t="s">
        <v>837</v>
      </c>
      <c r="U3" s="44" t="s">
        <v>838</v>
      </c>
      <c r="V3" s="42">
        <v>202</v>
      </c>
      <c r="W3" s="47">
        <v>58834</v>
      </c>
      <c r="X3" s="47">
        <v>37666</v>
      </c>
      <c r="Y3" s="47">
        <v>13069</v>
      </c>
      <c r="Z3" s="42">
        <v>170</v>
      </c>
      <c r="AA3" s="42">
        <v>174</v>
      </c>
      <c r="AB3" s="42">
        <v>84</v>
      </c>
      <c r="AC3" s="42">
        <v>43</v>
      </c>
      <c r="AD3" s="42">
        <v>29</v>
      </c>
      <c r="AE3" s="42">
        <v>37</v>
      </c>
      <c r="AF3" s="42">
        <v>66</v>
      </c>
      <c r="AG3" s="42">
        <v>0</v>
      </c>
      <c r="AH3" s="42">
        <v>0</v>
      </c>
      <c r="AI3" s="42">
        <v>0</v>
      </c>
      <c r="AJ3" s="42">
        <v>0</v>
      </c>
      <c r="AK3" s="42">
        <v>0</v>
      </c>
      <c r="AL3" s="42">
        <v>0</v>
      </c>
      <c r="AM3" s="53">
        <f>15.5*(AL3)</f>
        <v>0</v>
      </c>
      <c r="AN3" s="42">
        <v>2</v>
      </c>
      <c r="AO3" s="42">
        <v>7</v>
      </c>
      <c r="AP3" s="42">
        <v>9</v>
      </c>
      <c r="AQ3" s="53">
        <f>17.5*(AP3)</f>
        <v>157.5</v>
      </c>
      <c r="AR3" s="42">
        <v>9</v>
      </c>
      <c r="AS3" s="42">
        <v>1</v>
      </c>
      <c r="AT3" s="42">
        <v>10</v>
      </c>
      <c r="AU3" s="53">
        <f>24*(AT3)</f>
        <v>240</v>
      </c>
      <c r="AV3" s="42">
        <v>0</v>
      </c>
      <c r="AW3" s="42" t="s">
        <v>74</v>
      </c>
      <c r="AX3" s="42">
        <v>4</v>
      </c>
      <c r="AY3" s="42" t="s">
        <v>74</v>
      </c>
      <c r="AZ3" s="42" t="s">
        <v>75</v>
      </c>
      <c r="BA3" s="42">
        <v>1</v>
      </c>
      <c r="BB3" s="45">
        <v>43027</v>
      </c>
      <c r="BC3" s="102">
        <f>IF(BB3="","",DAYS360(I3,BB3))</f>
        <v>0</v>
      </c>
      <c r="BD3" s="105">
        <v>43056</v>
      </c>
      <c r="BE3" s="105">
        <v>43277</v>
      </c>
      <c r="BF3" s="42">
        <f>IF(BE3="","",DAYS360(BD3,BE3))</f>
        <v>219</v>
      </c>
      <c r="BG3" s="42" t="s">
        <v>443</v>
      </c>
      <c r="BH3" s="42">
        <v>131</v>
      </c>
      <c r="BI3" s="53">
        <f>6.5*(Z3)</f>
        <v>1105</v>
      </c>
      <c r="BJ3" s="53">
        <f>6.5*(AA3)</f>
        <v>1131</v>
      </c>
      <c r="BK3" s="105">
        <v>43040</v>
      </c>
      <c r="BL3" s="105">
        <v>43047</v>
      </c>
      <c r="BM3" s="42" t="s">
        <v>83</v>
      </c>
      <c r="BN3" s="105">
        <v>43032</v>
      </c>
      <c r="BO3" s="105">
        <v>43039</v>
      </c>
      <c r="BP3" s="42" t="s">
        <v>83</v>
      </c>
      <c r="BQ3" s="105">
        <v>43277</v>
      </c>
      <c r="BR3" s="105">
        <v>43286</v>
      </c>
      <c r="BS3" s="42">
        <f>IF(BR3="","",DAYS360(BQ3,BR3))</f>
        <v>9</v>
      </c>
      <c r="BT3" s="42" t="s">
        <v>83</v>
      </c>
      <c r="BU3" s="53">
        <f>10.25*(Z3)</f>
        <v>1742.5</v>
      </c>
      <c r="BV3" s="53">
        <f>10.25*(AA3)</f>
        <v>1783.5</v>
      </c>
      <c r="BW3" s="105">
        <v>43257</v>
      </c>
      <c r="BX3" s="105">
        <v>43309</v>
      </c>
      <c r="BY3" s="42">
        <f>IF(BX3="","",DAYS360(BW3,BX3))</f>
        <v>52</v>
      </c>
      <c r="BZ3" s="105">
        <v>43312</v>
      </c>
      <c r="CA3" s="105">
        <v>43334</v>
      </c>
      <c r="CB3" s="104">
        <f>IF(CA3="","",DAYS360(BZ3,CA3))</f>
        <v>22</v>
      </c>
      <c r="CC3" s="42" t="s">
        <v>804</v>
      </c>
      <c r="CD3" s="53">
        <f>3*(Z3)</f>
        <v>510</v>
      </c>
      <c r="CE3" s="53">
        <f>3*(AA3)</f>
        <v>522</v>
      </c>
      <c r="CF3" s="105">
        <v>43335</v>
      </c>
      <c r="CG3" s="105">
        <v>43335</v>
      </c>
      <c r="CH3" s="105">
        <v>43335</v>
      </c>
      <c r="CI3" s="105">
        <v>43343</v>
      </c>
      <c r="CJ3" s="105">
        <v>43344</v>
      </c>
      <c r="CK3" s="103"/>
      <c r="CL3" s="105">
        <v>43349</v>
      </c>
      <c r="CM3" s="104" t="str">
        <f>IF(CK3="","",DAYS360(CJ3,CK3))</f>
        <v/>
      </c>
      <c r="CN3" s="104">
        <f>IF(CL3="","",DAYS360(CJ3,CL3))</f>
        <v>5</v>
      </c>
      <c r="CO3" s="42">
        <v>1</v>
      </c>
      <c r="CP3" s="103"/>
      <c r="CR3" s="53"/>
      <c r="CS3" s="103"/>
      <c r="CT3" s="42" t="str">
        <f>IF(CS3="","",DAYS360(I3,CS3))</f>
        <v/>
      </c>
      <c r="CU3" s="42" t="s">
        <v>75</v>
      </c>
      <c r="CV3" s="103"/>
      <c r="CX3" s="103"/>
      <c r="CY3" s="102" t="str">
        <f>IF(CX3="","",DAYS360(M3,CX3))</f>
        <v/>
      </c>
      <c r="CZ3" s="102" t="str">
        <f>IF(CX3="","",DAYS360(N3,CX3))</f>
        <v/>
      </c>
      <c r="DA3" s="102" t="str">
        <f>IF(CX3="","",DAYS360(O3,CX3))</f>
        <v/>
      </c>
      <c r="DB3" s="46"/>
      <c r="DC3" s="45"/>
      <c r="DD3" s="103"/>
      <c r="DE3" s="103"/>
      <c r="DF3" s="45"/>
      <c r="DG3" s="103"/>
      <c r="DH3" s="45"/>
      <c r="DI3" s="103"/>
      <c r="DJ3" s="44" t="s">
        <v>839</v>
      </c>
      <c r="DK3" s="53">
        <f>SUM(AM3+AQ3+AU3+BI3+BU3+CD3+CR3+1600)</f>
        <v>5355</v>
      </c>
      <c r="DL3" s="56">
        <f>SUM(AM3+AQ3+AU3+BJ3+BV3+CE3+CR3+1600)</f>
        <v>5434</v>
      </c>
    </row>
    <row r="4" spans="1:116" ht="28" customHeight="1">
      <c r="A4" s="15">
        <v>117</v>
      </c>
      <c r="B4" s="31" t="s">
        <v>857</v>
      </c>
      <c r="C4" s="15" t="s">
        <v>774</v>
      </c>
      <c r="E4" s="41" t="s">
        <v>736</v>
      </c>
      <c r="F4" s="15" t="s">
        <v>74</v>
      </c>
      <c r="G4" s="15" t="s">
        <v>948</v>
      </c>
      <c r="H4" s="15" t="s">
        <v>335</v>
      </c>
      <c r="I4" s="16">
        <v>43084</v>
      </c>
      <c r="J4" s="17">
        <v>43381</v>
      </c>
      <c r="K4" s="17">
        <v>43381</v>
      </c>
      <c r="L4" s="17">
        <v>43381</v>
      </c>
      <c r="M4" s="16">
        <v>41820</v>
      </c>
      <c r="N4" s="16">
        <v>42854</v>
      </c>
      <c r="O4" s="16">
        <v>43082</v>
      </c>
      <c r="P4" s="15" t="s">
        <v>74</v>
      </c>
      <c r="Q4" s="15" t="s">
        <v>75</v>
      </c>
      <c r="R4" s="1" t="s">
        <v>746</v>
      </c>
      <c r="S4" s="1" t="s">
        <v>858</v>
      </c>
      <c r="T4" s="50" t="s">
        <v>859</v>
      </c>
      <c r="U4" s="1" t="s">
        <v>860</v>
      </c>
      <c r="V4" s="15">
        <v>275</v>
      </c>
      <c r="W4" s="19">
        <v>79822</v>
      </c>
      <c r="X4" s="19">
        <v>64126</v>
      </c>
      <c r="Y4" s="15">
        <v>6162</v>
      </c>
      <c r="Z4" s="15">
        <v>228</v>
      </c>
      <c r="AA4" s="15">
        <v>218</v>
      </c>
      <c r="AB4" s="15">
        <v>132</v>
      </c>
      <c r="AC4" s="15">
        <v>42</v>
      </c>
      <c r="AD4" s="15">
        <v>36</v>
      </c>
      <c r="AE4" s="15">
        <v>9</v>
      </c>
      <c r="AF4" s="15">
        <v>45</v>
      </c>
      <c r="AG4" s="15">
        <v>1</v>
      </c>
      <c r="AH4" s="15">
        <v>0</v>
      </c>
      <c r="AI4" s="15">
        <v>1</v>
      </c>
      <c r="AJ4" s="15">
        <v>0</v>
      </c>
      <c r="AK4" s="15">
        <v>0</v>
      </c>
      <c r="AL4" s="15">
        <v>0</v>
      </c>
      <c r="AM4" s="54">
        <f>15.5*(AL4)</f>
        <v>0</v>
      </c>
      <c r="AN4" s="15">
        <v>6</v>
      </c>
      <c r="AO4" s="15">
        <v>25</v>
      </c>
      <c r="AP4" s="15">
        <v>31</v>
      </c>
      <c r="AQ4" s="54">
        <f>17.5*(AP4)</f>
        <v>542.5</v>
      </c>
      <c r="AR4" s="15">
        <v>2</v>
      </c>
      <c r="AS4" s="15">
        <v>2</v>
      </c>
      <c r="AT4" s="15">
        <v>4</v>
      </c>
      <c r="AU4" s="54">
        <f>24*(AT4)</f>
        <v>96</v>
      </c>
      <c r="AV4" s="15">
        <v>2</v>
      </c>
      <c r="AW4" s="15" t="s">
        <v>75</v>
      </c>
      <c r="AX4" s="15">
        <v>15</v>
      </c>
      <c r="AY4" s="15" t="s">
        <v>75</v>
      </c>
      <c r="AZ4" s="15" t="s">
        <v>75</v>
      </c>
      <c r="BA4" s="15">
        <v>2</v>
      </c>
      <c r="BB4" s="16">
        <v>43084</v>
      </c>
      <c r="BC4" s="99">
        <f>IF(BB4="","",DAYS360(I4,BB4))</f>
        <v>0</v>
      </c>
      <c r="BD4" s="16">
        <v>43162</v>
      </c>
      <c r="BE4" s="16">
        <v>43229</v>
      </c>
      <c r="BF4" s="15">
        <f>IF(BE4="","",DAYS360(BD4,BE4))</f>
        <v>66</v>
      </c>
      <c r="BG4" s="15" t="s">
        <v>897</v>
      </c>
      <c r="BH4" s="15">
        <v>250</v>
      </c>
      <c r="BI4" s="54">
        <f>6.5*(Z4)</f>
        <v>1482</v>
      </c>
      <c r="BJ4" s="54">
        <f>6.5*(AA4)</f>
        <v>1417</v>
      </c>
      <c r="BK4" s="16">
        <v>43085</v>
      </c>
      <c r="BL4" s="16">
        <v>43104</v>
      </c>
      <c r="BM4" s="99" t="s">
        <v>83</v>
      </c>
      <c r="BN4" s="16">
        <v>43084</v>
      </c>
      <c r="BO4" s="16">
        <v>43089</v>
      </c>
      <c r="BP4" s="99" t="s">
        <v>83</v>
      </c>
      <c r="BQ4" s="16">
        <v>43229</v>
      </c>
      <c r="BR4" s="16">
        <v>43243</v>
      </c>
      <c r="BS4" s="15">
        <f>IF(BR4="","",DAYS360(BQ4,BR4))</f>
        <v>14</v>
      </c>
      <c r="BT4" s="99" t="s">
        <v>83</v>
      </c>
      <c r="BU4" s="54">
        <f>10.25*(Z4)</f>
        <v>2337</v>
      </c>
      <c r="BV4" s="54">
        <f>10.25*(AA4)</f>
        <v>2234.5</v>
      </c>
      <c r="BW4" s="16">
        <v>43249</v>
      </c>
      <c r="BX4" s="16">
        <v>43267</v>
      </c>
      <c r="BY4" s="15">
        <f>IF(BX4="","",DAYS360(BW4,BX4))</f>
        <v>17</v>
      </c>
      <c r="BZ4" s="16">
        <v>43280</v>
      </c>
      <c r="CA4" s="16">
        <v>43312</v>
      </c>
      <c r="CB4" s="26">
        <f>IF(CA4="","",DAYS360(BZ4,CA4))</f>
        <v>31</v>
      </c>
      <c r="CC4" s="15" t="s">
        <v>576</v>
      </c>
      <c r="CD4" s="54">
        <f>3*(Z4)</f>
        <v>684</v>
      </c>
      <c r="CE4" s="54">
        <f>3*(AA4)</f>
        <v>654</v>
      </c>
      <c r="CF4" s="16">
        <v>43312</v>
      </c>
      <c r="CG4" s="17">
        <v>43357</v>
      </c>
      <c r="CH4" s="17">
        <v>43357</v>
      </c>
      <c r="CI4" s="17">
        <v>43364</v>
      </c>
      <c r="CJ4" s="17">
        <v>43364</v>
      </c>
      <c r="CK4" s="17">
        <v>43371</v>
      </c>
      <c r="CL4" s="17">
        <v>43371</v>
      </c>
      <c r="CM4" s="26">
        <f>IF(CK4="","",DAYS360(CJ4,CK4))</f>
        <v>7</v>
      </c>
      <c r="CN4" s="26">
        <f>IF(CL4="","",DAYS360(CJ4,CL4))</f>
        <v>7</v>
      </c>
      <c r="CP4" s="17">
        <v>43373</v>
      </c>
      <c r="CS4" s="17">
        <v>43380</v>
      </c>
      <c r="CT4" s="15">
        <f>IF(CS4="","",DAYS360(I4,CS4))</f>
        <v>292</v>
      </c>
      <c r="CU4" s="15" t="s">
        <v>75</v>
      </c>
      <c r="CV4" s="17">
        <v>43380</v>
      </c>
      <c r="CX4" s="17">
        <v>43381</v>
      </c>
      <c r="CY4" s="99">
        <f>IF(CX4="","",DAYS360(M4,CX4))</f>
        <v>1538</v>
      </c>
      <c r="CZ4" s="99">
        <f>IF(CX4="","",DAYS360(N4,CX4))</f>
        <v>519</v>
      </c>
      <c r="DA4" s="99">
        <f>IF(CX4="","",DAYS360(O4,CX4))</f>
        <v>295</v>
      </c>
      <c r="DB4" s="17"/>
      <c r="DD4" s="17">
        <v>43371</v>
      </c>
      <c r="DE4" s="17">
        <v>43371</v>
      </c>
      <c r="DG4" s="17">
        <v>43371</v>
      </c>
      <c r="DI4" s="17">
        <v>43371</v>
      </c>
      <c r="DJ4" s="1" t="s">
        <v>867</v>
      </c>
      <c r="DK4" s="54">
        <f>SUM(AM4+AQ4+AU4+BI4+BU4+CD4+CR4+1600)</f>
        <v>6741.5</v>
      </c>
      <c r="DL4" s="56">
        <f>SUM(AM4+AQ4+AU4+BJ4+BV4+CE4+CR4+1600)</f>
        <v>6544</v>
      </c>
    </row>
    <row r="5" spans="1:116" ht="28" customHeight="1">
      <c r="A5" s="42">
        <v>122</v>
      </c>
      <c r="B5" s="43" t="s">
        <v>882</v>
      </c>
      <c r="C5" s="42" t="s">
        <v>153</v>
      </c>
      <c r="D5" s="42" t="s">
        <v>464</v>
      </c>
      <c r="E5" s="42"/>
      <c r="F5" s="42" t="s">
        <v>74</v>
      </c>
      <c r="G5" s="42" t="s">
        <v>939</v>
      </c>
      <c r="H5" s="42" t="s">
        <v>335</v>
      </c>
      <c r="I5" s="45">
        <v>43194</v>
      </c>
      <c r="J5" s="45">
        <v>43309</v>
      </c>
      <c r="K5" s="42"/>
      <c r="L5" s="42"/>
      <c r="M5" s="45">
        <v>41152</v>
      </c>
      <c r="N5" s="45">
        <v>42983</v>
      </c>
      <c r="O5" s="45">
        <v>43193</v>
      </c>
      <c r="P5" s="42" t="s">
        <v>74</v>
      </c>
      <c r="Q5" s="42" t="s">
        <v>75</v>
      </c>
      <c r="R5" s="44" t="s">
        <v>145</v>
      </c>
      <c r="S5" s="44" t="s">
        <v>883</v>
      </c>
      <c r="T5" s="108" t="s">
        <v>884</v>
      </c>
      <c r="U5" s="44" t="s">
        <v>885</v>
      </c>
      <c r="V5" s="42">
        <v>115</v>
      </c>
      <c r="W5" s="47">
        <v>35333</v>
      </c>
      <c r="X5" s="47">
        <v>29797</v>
      </c>
      <c r="Y5" s="42">
        <v>0</v>
      </c>
      <c r="Z5" s="42">
        <v>104</v>
      </c>
      <c r="AA5" s="47"/>
      <c r="AB5" s="47"/>
      <c r="AC5" s="42"/>
      <c r="AD5" s="42">
        <v>24</v>
      </c>
      <c r="AE5" s="42">
        <v>0</v>
      </c>
      <c r="AF5" s="42">
        <v>24</v>
      </c>
      <c r="AG5" s="42">
        <v>0</v>
      </c>
      <c r="AH5" s="42">
        <v>0</v>
      </c>
      <c r="AI5" s="42">
        <v>0</v>
      </c>
      <c r="AJ5" s="42">
        <v>0</v>
      </c>
      <c r="AK5" s="42">
        <v>0</v>
      </c>
      <c r="AL5" s="42">
        <v>0</v>
      </c>
      <c r="AM5" s="53">
        <f t="shared" ref="AM5:AM12" si="0">15.5*(AL5)</f>
        <v>0</v>
      </c>
      <c r="AN5" s="42">
        <v>8</v>
      </c>
      <c r="AO5" s="42">
        <v>0</v>
      </c>
      <c r="AP5" s="42">
        <v>8</v>
      </c>
      <c r="AQ5" s="53">
        <f t="shared" ref="AQ5:AQ12" si="1">17.5*(AP5)</f>
        <v>140</v>
      </c>
      <c r="AR5" s="42">
        <v>13</v>
      </c>
      <c r="AS5" s="42">
        <v>0</v>
      </c>
      <c r="AT5" s="42">
        <v>13</v>
      </c>
      <c r="AU5" s="53">
        <f t="shared" ref="AU5:AU12" si="2">24*(AT5)</f>
        <v>312</v>
      </c>
      <c r="AV5" s="42">
        <v>0</v>
      </c>
      <c r="AW5" s="42" t="s">
        <v>75</v>
      </c>
      <c r="AX5" s="42">
        <v>0</v>
      </c>
      <c r="AY5" s="42" t="s">
        <v>74</v>
      </c>
      <c r="AZ5" s="42" t="s">
        <v>75</v>
      </c>
      <c r="BA5" s="42">
        <v>6</v>
      </c>
      <c r="BB5" s="45">
        <v>43195</v>
      </c>
      <c r="BC5" s="102">
        <f t="shared" ref="BC5:BC12" si="3">IF(BB5="","",DAYS360(I5,BB5))</f>
        <v>1</v>
      </c>
      <c r="BD5" s="45">
        <v>43237</v>
      </c>
      <c r="BE5" s="45">
        <v>43245</v>
      </c>
      <c r="BF5" s="15">
        <f t="shared" ref="BF5:BF12" si="4">IF(BE5="","",DAYS360(BD5,BE5))</f>
        <v>8</v>
      </c>
      <c r="BG5" s="42" t="s">
        <v>384</v>
      </c>
      <c r="BH5" s="42">
        <v>51</v>
      </c>
      <c r="BI5" s="53">
        <f t="shared" ref="BI5:BJ12" si="5">6.5*(Z5)</f>
        <v>676</v>
      </c>
      <c r="BJ5" s="53">
        <f t="shared" si="5"/>
        <v>0</v>
      </c>
      <c r="BK5" s="45">
        <v>43221</v>
      </c>
      <c r="BL5" s="45">
        <v>43235</v>
      </c>
      <c r="BM5" s="102" t="s">
        <v>83</v>
      </c>
      <c r="BN5" s="45">
        <v>43221</v>
      </c>
      <c r="BO5" s="45">
        <v>43229</v>
      </c>
      <c r="BP5" s="42" t="s">
        <v>83</v>
      </c>
      <c r="BQ5" s="45">
        <v>43250</v>
      </c>
      <c r="BR5" s="45">
        <v>43260</v>
      </c>
      <c r="BS5" s="42">
        <f t="shared" ref="BS5:BS12" si="6">IF(BR5="","",DAYS360(BQ5,BR5))</f>
        <v>10</v>
      </c>
      <c r="BT5" s="42" t="s">
        <v>83</v>
      </c>
      <c r="BU5" s="53">
        <f t="shared" ref="BU5:BV12" si="7">10.25*(Z5)</f>
        <v>1066</v>
      </c>
      <c r="BV5" s="53">
        <f t="shared" si="7"/>
        <v>0</v>
      </c>
      <c r="BW5" s="45">
        <v>43260</v>
      </c>
      <c r="BX5" s="45">
        <v>43270</v>
      </c>
      <c r="BY5" s="42">
        <f t="shared" ref="BY5:BY12" si="8">IF(BX5="","",DAYS360(BW5,BX5))</f>
        <v>10</v>
      </c>
      <c r="BZ5" s="45">
        <v>43271</v>
      </c>
      <c r="CA5" s="45">
        <v>43278</v>
      </c>
      <c r="CB5" s="104">
        <f t="shared" ref="CB5:CB12" si="9">IF(CA5="","",DAYS360(BZ5,CA5))</f>
        <v>7</v>
      </c>
      <c r="CC5" s="42" t="s">
        <v>804</v>
      </c>
      <c r="CD5" s="53">
        <f t="shared" ref="CD5:CE12" si="10">3*(Z5)</f>
        <v>312</v>
      </c>
      <c r="CE5" s="53">
        <f t="shared" si="10"/>
        <v>0</v>
      </c>
      <c r="CF5" s="45">
        <v>43271</v>
      </c>
      <c r="CG5" s="45">
        <v>43278</v>
      </c>
      <c r="CH5" s="45">
        <v>43278</v>
      </c>
      <c r="CI5" s="45">
        <v>43285</v>
      </c>
      <c r="CJ5" s="45">
        <v>43292</v>
      </c>
      <c r="CK5" s="45">
        <v>43306</v>
      </c>
      <c r="CL5" s="45">
        <v>43298</v>
      </c>
      <c r="CM5" s="104">
        <f t="shared" ref="CM5:CM12" si="11">IF(CK5="","",DAYS360(CJ5,CK5))</f>
        <v>14</v>
      </c>
      <c r="CN5" s="42">
        <f t="shared" ref="CN5:CN12" si="12">IF(CL5="","",DAYS360(CJ5,CL5))</f>
        <v>6</v>
      </c>
      <c r="CO5" s="42">
        <v>1</v>
      </c>
      <c r="CP5" s="42"/>
      <c r="CQ5" s="42"/>
      <c r="CR5" s="53"/>
      <c r="CS5" s="42"/>
      <c r="CT5" s="42" t="str">
        <f t="shared" ref="CT5:CT12" si="13">IF(CS5="","",DAYS360(I5,CS5))</f>
        <v/>
      </c>
      <c r="CU5" s="42" t="s">
        <v>75</v>
      </c>
      <c r="CV5" s="42"/>
      <c r="CW5" s="42"/>
      <c r="CX5" s="42"/>
      <c r="CY5" s="42" t="str">
        <f t="shared" ref="CY5:CY12" si="14">IF(CX5="","",DAYS360(M5,CX5))</f>
        <v/>
      </c>
      <c r="CZ5" s="42" t="str">
        <f t="shared" ref="CZ5:CZ12" si="15">IF(CX5="","",DAYS360(N5,CX5))</f>
        <v/>
      </c>
      <c r="DA5" s="42" t="str">
        <f t="shared" ref="DA5:DA12" si="16">IF(CX5="","",DAYS360(O5,CX5))</f>
        <v/>
      </c>
      <c r="DB5" s="46"/>
      <c r="DC5" s="45"/>
      <c r="DD5" s="45"/>
      <c r="DE5" s="46"/>
      <c r="DF5" s="45"/>
      <c r="DG5" s="46"/>
      <c r="DH5" s="45"/>
      <c r="DI5" s="45"/>
      <c r="DJ5" s="44" t="s">
        <v>913</v>
      </c>
      <c r="DK5" s="53">
        <f t="shared" ref="DK5:DK12" si="17">SUM(AM5+AQ5+AU5+BI5+BU5+CD5+CR5+1600)</f>
        <v>4106</v>
      </c>
      <c r="DL5" s="56">
        <f t="shared" ref="DL5:DL12" si="18">SUM(AM5+AQ5+AU5+BJ5+BV5+CE5+CR5+1600)</f>
        <v>2052</v>
      </c>
    </row>
    <row r="6" spans="1:116" ht="28" customHeight="1">
      <c r="A6" s="42">
        <v>124</v>
      </c>
      <c r="B6" s="43" t="s">
        <v>892</v>
      </c>
      <c r="C6" s="42" t="s">
        <v>578</v>
      </c>
      <c r="D6" s="42" t="s">
        <v>464</v>
      </c>
      <c r="E6" s="42"/>
      <c r="F6" s="42" t="s">
        <v>74</v>
      </c>
      <c r="G6" s="42" t="s">
        <v>943</v>
      </c>
      <c r="H6" s="42" t="s">
        <v>335</v>
      </c>
      <c r="I6" s="45">
        <v>43218</v>
      </c>
      <c r="J6" s="46">
        <v>43385</v>
      </c>
      <c r="K6" s="42"/>
      <c r="L6" s="42"/>
      <c r="M6" s="45">
        <v>39660</v>
      </c>
      <c r="N6" s="45">
        <v>42892</v>
      </c>
      <c r="O6" s="45">
        <v>43215</v>
      </c>
      <c r="P6" s="42" t="s">
        <v>74</v>
      </c>
      <c r="Q6" s="42" t="s">
        <v>75</v>
      </c>
      <c r="R6" s="44" t="s">
        <v>145</v>
      </c>
      <c r="S6" s="44" t="s">
        <v>893</v>
      </c>
      <c r="T6" s="108" t="s">
        <v>894</v>
      </c>
      <c r="U6" s="44" t="s">
        <v>895</v>
      </c>
      <c r="V6" s="42">
        <v>231</v>
      </c>
      <c r="W6" s="47">
        <v>71053</v>
      </c>
      <c r="X6" s="47">
        <v>48829</v>
      </c>
      <c r="Y6" s="47">
        <v>14459</v>
      </c>
      <c r="Z6" s="42">
        <v>186</v>
      </c>
      <c r="AA6" s="42">
        <v>202</v>
      </c>
      <c r="AB6" s="42">
        <v>110</v>
      </c>
      <c r="AC6" s="42">
        <v>54</v>
      </c>
      <c r="AD6" s="42">
        <v>25</v>
      </c>
      <c r="AE6" s="42">
        <v>30</v>
      </c>
      <c r="AF6" s="42">
        <v>55</v>
      </c>
      <c r="AG6" s="42">
        <v>0</v>
      </c>
      <c r="AH6" s="42">
        <v>0</v>
      </c>
      <c r="AI6" s="42">
        <v>0</v>
      </c>
      <c r="AJ6" s="42">
        <v>0</v>
      </c>
      <c r="AK6" s="42">
        <v>0</v>
      </c>
      <c r="AL6" s="42">
        <v>0</v>
      </c>
      <c r="AM6" s="53">
        <f t="shared" si="0"/>
        <v>0</v>
      </c>
      <c r="AN6" s="42">
        <v>8</v>
      </c>
      <c r="AO6" s="42">
        <v>0</v>
      </c>
      <c r="AP6" s="42">
        <v>8</v>
      </c>
      <c r="AQ6" s="53">
        <f t="shared" si="1"/>
        <v>140</v>
      </c>
      <c r="AR6" s="42">
        <v>4</v>
      </c>
      <c r="AS6" s="42">
        <v>0</v>
      </c>
      <c r="AT6" s="42">
        <v>4</v>
      </c>
      <c r="AU6" s="53">
        <f t="shared" si="2"/>
        <v>96</v>
      </c>
      <c r="AV6" s="42">
        <v>2</v>
      </c>
      <c r="AW6" s="42" t="s">
        <v>74</v>
      </c>
      <c r="AX6" s="42">
        <v>5</v>
      </c>
      <c r="AY6" s="42" t="s">
        <v>74</v>
      </c>
      <c r="AZ6" s="42" t="s">
        <v>75</v>
      </c>
      <c r="BA6" s="42">
        <v>12</v>
      </c>
      <c r="BB6" s="45">
        <v>43222</v>
      </c>
      <c r="BC6" s="102">
        <f t="shared" si="3"/>
        <v>4</v>
      </c>
      <c r="BD6" s="45">
        <v>43266</v>
      </c>
      <c r="BE6" s="45">
        <v>43315</v>
      </c>
      <c r="BF6" s="15">
        <f t="shared" si="4"/>
        <v>48</v>
      </c>
      <c r="BG6" s="42" t="s">
        <v>458</v>
      </c>
      <c r="BH6" s="42">
        <v>94</v>
      </c>
      <c r="BI6" s="53">
        <f t="shared" si="5"/>
        <v>1209</v>
      </c>
      <c r="BJ6" s="53">
        <f t="shared" si="5"/>
        <v>1313</v>
      </c>
      <c r="BK6" s="45">
        <v>43235</v>
      </c>
      <c r="BL6" s="45">
        <v>43252</v>
      </c>
      <c r="BM6" s="102" t="s">
        <v>83</v>
      </c>
      <c r="BN6" s="45">
        <v>43235</v>
      </c>
      <c r="BO6" s="45">
        <v>43242</v>
      </c>
      <c r="BP6" s="42" t="s">
        <v>83</v>
      </c>
      <c r="BQ6" s="45">
        <v>43322</v>
      </c>
      <c r="BR6" s="45">
        <v>43337</v>
      </c>
      <c r="BS6" s="42">
        <f t="shared" si="6"/>
        <v>15</v>
      </c>
      <c r="BT6" s="42" t="s">
        <v>83</v>
      </c>
      <c r="BU6" s="53">
        <f t="shared" si="7"/>
        <v>1906.5</v>
      </c>
      <c r="BV6" s="53">
        <f t="shared" si="7"/>
        <v>2070.5</v>
      </c>
      <c r="BW6" s="45">
        <v>43337</v>
      </c>
      <c r="BX6" s="45">
        <v>43403</v>
      </c>
      <c r="BY6" s="42">
        <f t="shared" si="8"/>
        <v>65</v>
      </c>
      <c r="BZ6" s="45">
        <v>43341</v>
      </c>
      <c r="CA6" s="45">
        <v>43357</v>
      </c>
      <c r="CB6" s="104">
        <f t="shared" si="9"/>
        <v>15</v>
      </c>
      <c r="CC6" s="42" t="s">
        <v>944</v>
      </c>
      <c r="CD6" s="53">
        <f t="shared" si="10"/>
        <v>558</v>
      </c>
      <c r="CE6" s="53">
        <f t="shared" si="10"/>
        <v>606</v>
      </c>
      <c r="CF6" s="45">
        <v>43403</v>
      </c>
      <c r="CG6" s="45">
        <v>43411</v>
      </c>
      <c r="CH6" s="45">
        <v>43411</v>
      </c>
      <c r="CI6" s="45">
        <v>43414</v>
      </c>
      <c r="CJ6" s="45">
        <v>43414</v>
      </c>
      <c r="CK6" s="42"/>
      <c r="CL6" s="45"/>
      <c r="CM6" s="104" t="str">
        <f t="shared" si="11"/>
        <v/>
      </c>
      <c r="CN6" s="42" t="str">
        <f t="shared" si="12"/>
        <v/>
      </c>
      <c r="CO6" s="42"/>
      <c r="CP6" s="42"/>
      <c r="CQ6" s="42"/>
      <c r="CR6" s="53"/>
      <c r="CS6" s="42"/>
      <c r="CT6" s="42" t="str">
        <f t="shared" si="13"/>
        <v/>
      </c>
      <c r="CU6" s="42" t="s">
        <v>75</v>
      </c>
      <c r="CV6" s="42"/>
      <c r="CW6" s="42"/>
      <c r="CX6" s="42"/>
      <c r="CY6" s="42" t="str">
        <f t="shared" si="14"/>
        <v/>
      </c>
      <c r="CZ6" s="42" t="str">
        <f t="shared" si="15"/>
        <v/>
      </c>
      <c r="DA6" s="42" t="str">
        <f t="shared" si="16"/>
        <v/>
      </c>
      <c r="DB6" s="42"/>
      <c r="DC6" s="45"/>
      <c r="DD6" s="45"/>
      <c r="DE6" s="45"/>
      <c r="DF6" s="45"/>
      <c r="DG6" s="45"/>
      <c r="DH6" s="45"/>
      <c r="DI6" s="45"/>
      <c r="DJ6" s="44" t="s">
        <v>896</v>
      </c>
      <c r="DK6" s="53">
        <f t="shared" si="17"/>
        <v>5509.5</v>
      </c>
      <c r="DL6" s="56">
        <f t="shared" si="18"/>
        <v>5825.5</v>
      </c>
    </row>
    <row r="7" spans="1:116" ht="28" customHeight="1">
      <c r="A7" s="42">
        <v>125</v>
      </c>
      <c r="B7" s="43" t="s">
        <v>898</v>
      </c>
      <c r="C7" s="42" t="s">
        <v>812</v>
      </c>
      <c r="D7" s="42" t="s">
        <v>464</v>
      </c>
      <c r="E7" s="42"/>
      <c r="F7" s="42" t="s">
        <v>74</v>
      </c>
      <c r="G7" s="42" t="s">
        <v>939</v>
      </c>
      <c r="H7" s="42" t="s">
        <v>335</v>
      </c>
      <c r="I7" s="45">
        <v>43229</v>
      </c>
      <c r="J7" s="45">
        <v>43454</v>
      </c>
      <c r="K7" s="42"/>
      <c r="L7" s="42"/>
      <c r="M7" s="45">
        <v>41274</v>
      </c>
      <c r="N7" s="45">
        <v>42998</v>
      </c>
      <c r="O7" s="45">
        <v>43228</v>
      </c>
      <c r="P7" s="42" t="s">
        <v>74</v>
      </c>
      <c r="Q7" s="42" t="s">
        <v>75</v>
      </c>
      <c r="R7" s="44" t="s">
        <v>256</v>
      </c>
      <c r="S7" s="44" t="s">
        <v>899</v>
      </c>
      <c r="T7" s="108" t="s">
        <v>337</v>
      </c>
      <c r="U7" s="44" t="s">
        <v>900</v>
      </c>
      <c r="V7" s="42">
        <v>251</v>
      </c>
      <c r="W7" s="47">
        <v>64171</v>
      </c>
      <c r="X7" s="47">
        <v>45304</v>
      </c>
      <c r="Y7" s="42">
        <v>7229</v>
      </c>
      <c r="Z7" s="42">
        <v>202</v>
      </c>
      <c r="AA7" s="42">
        <v>174</v>
      </c>
      <c r="AB7" s="42">
        <v>100</v>
      </c>
      <c r="AC7" s="42">
        <v>22</v>
      </c>
      <c r="AD7" s="42">
        <v>33</v>
      </c>
      <c r="AE7" s="42">
        <v>16</v>
      </c>
      <c r="AF7" s="42">
        <v>49</v>
      </c>
      <c r="AG7" s="42">
        <v>0</v>
      </c>
      <c r="AH7" s="42">
        <v>0</v>
      </c>
      <c r="AI7" s="42">
        <v>0</v>
      </c>
      <c r="AJ7" s="42">
        <v>0</v>
      </c>
      <c r="AK7" s="42">
        <v>0</v>
      </c>
      <c r="AL7" s="42">
        <v>0</v>
      </c>
      <c r="AM7" s="53">
        <f t="shared" si="0"/>
        <v>0</v>
      </c>
      <c r="AN7" s="42">
        <v>5</v>
      </c>
      <c r="AO7" s="42">
        <v>0</v>
      </c>
      <c r="AP7" s="42">
        <v>5</v>
      </c>
      <c r="AQ7" s="53">
        <f t="shared" si="1"/>
        <v>87.5</v>
      </c>
      <c r="AR7" s="42">
        <v>7</v>
      </c>
      <c r="AS7" s="42">
        <v>0</v>
      </c>
      <c r="AT7" s="42">
        <v>7</v>
      </c>
      <c r="AU7" s="53">
        <f t="shared" si="2"/>
        <v>168</v>
      </c>
      <c r="AV7" s="42">
        <v>1</v>
      </c>
      <c r="AW7" s="42" t="s">
        <v>75</v>
      </c>
      <c r="AX7" s="42">
        <v>2</v>
      </c>
      <c r="AY7" s="42" t="s">
        <v>74</v>
      </c>
      <c r="AZ7" s="42" t="s">
        <v>75</v>
      </c>
      <c r="BA7" s="42">
        <v>3</v>
      </c>
      <c r="BB7" s="45">
        <v>43230</v>
      </c>
      <c r="BC7" s="102">
        <f t="shared" si="3"/>
        <v>1</v>
      </c>
      <c r="BD7" s="45">
        <v>43326</v>
      </c>
      <c r="BE7" s="45">
        <v>43372</v>
      </c>
      <c r="BF7" s="15">
        <f t="shared" si="4"/>
        <v>45</v>
      </c>
      <c r="BG7" s="42" t="s">
        <v>804</v>
      </c>
      <c r="BH7" s="42">
        <v>179</v>
      </c>
      <c r="BI7" s="53">
        <f t="shared" si="5"/>
        <v>1313</v>
      </c>
      <c r="BJ7" s="53">
        <f t="shared" si="5"/>
        <v>1131</v>
      </c>
      <c r="BK7" s="45">
        <v>43249</v>
      </c>
      <c r="BL7" s="45">
        <v>43263</v>
      </c>
      <c r="BM7" s="102" t="s">
        <v>83</v>
      </c>
      <c r="BN7" s="45">
        <v>43245</v>
      </c>
      <c r="BO7" s="45">
        <v>43250</v>
      </c>
      <c r="BP7" s="42" t="s">
        <v>83</v>
      </c>
      <c r="BQ7" s="45">
        <v>43377</v>
      </c>
      <c r="BR7" s="45">
        <v>43391</v>
      </c>
      <c r="BS7" s="42">
        <f t="shared" si="6"/>
        <v>14</v>
      </c>
      <c r="BT7" s="42" t="s">
        <v>83</v>
      </c>
      <c r="BU7" s="53">
        <f t="shared" si="7"/>
        <v>2070.5</v>
      </c>
      <c r="BV7" s="53">
        <f t="shared" si="7"/>
        <v>1783.5</v>
      </c>
      <c r="BW7" s="45">
        <v>43391</v>
      </c>
      <c r="BX7" s="45">
        <v>43411</v>
      </c>
      <c r="BY7" s="42">
        <f t="shared" si="8"/>
        <v>19</v>
      </c>
      <c r="BZ7" s="45">
        <v>43393</v>
      </c>
      <c r="CA7" s="45">
        <v>43406</v>
      </c>
      <c r="CB7" s="104">
        <f t="shared" si="9"/>
        <v>12</v>
      </c>
      <c r="CC7" s="42" t="s">
        <v>944</v>
      </c>
      <c r="CD7" s="53">
        <f t="shared" si="10"/>
        <v>606</v>
      </c>
      <c r="CE7" s="53">
        <f t="shared" si="10"/>
        <v>522</v>
      </c>
      <c r="CF7" s="45">
        <v>43421</v>
      </c>
      <c r="CG7" s="45">
        <v>43421</v>
      </c>
      <c r="CH7" s="45">
        <v>43421</v>
      </c>
      <c r="CI7" s="45">
        <v>43428</v>
      </c>
      <c r="CJ7" s="45">
        <v>43432</v>
      </c>
      <c r="CK7" s="45">
        <v>43442</v>
      </c>
      <c r="CL7" s="45">
        <v>43433</v>
      </c>
      <c r="CM7" s="104">
        <f t="shared" si="11"/>
        <v>10</v>
      </c>
      <c r="CN7" s="42">
        <f t="shared" si="12"/>
        <v>1</v>
      </c>
      <c r="CO7" s="42">
        <v>1</v>
      </c>
      <c r="CP7" s="42"/>
      <c r="CQ7" s="42" t="s">
        <v>74</v>
      </c>
      <c r="CR7" s="53"/>
      <c r="CS7" s="42"/>
      <c r="CT7" s="42" t="str">
        <f t="shared" si="13"/>
        <v/>
      </c>
      <c r="CU7" s="42" t="s">
        <v>75</v>
      </c>
      <c r="CV7" s="42"/>
      <c r="CW7" s="42"/>
      <c r="CX7" s="42"/>
      <c r="CY7" s="42" t="str">
        <f t="shared" si="14"/>
        <v/>
      </c>
      <c r="CZ7" s="42" t="str">
        <f t="shared" si="15"/>
        <v/>
      </c>
      <c r="DA7" s="42" t="str">
        <f t="shared" si="16"/>
        <v/>
      </c>
      <c r="DB7" s="42"/>
      <c r="DC7" s="45"/>
      <c r="DD7" s="45"/>
      <c r="DE7" s="45"/>
      <c r="DF7" s="45"/>
      <c r="DG7" s="45"/>
      <c r="DH7" s="45"/>
      <c r="DI7" s="45"/>
      <c r="DJ7" s="44" t="s">
        <v>901</v>
      </c>
      <c r="DK7" s="53">
        <f t="shared" si="17"/>
        <v>5845</v>
      </c>
      <c r="DL7" s="56">
        <f t="shared" si="18"/>
        <v>5292</v>
      </c>
    </row>
    <row r="8" spans="1:116" s="42" customFormat="1" ht="28" customHeight="1">
      <c r="A8" s="42">
        <v>128</v>
      </c>
      <c r="B8" s="43" t="s">
        <v>911</v>
      </c>
      <c r="C8" s="42" t="s">
        <v>774</v>
      </c>
      <c r="D8" s="42" t="s">
        <v>464</v>
      </c>
      <c r="F8" s="42" t="s">
        <v>74</v>
      </c>
      <c r="G8" s="42" t="s">
        <v>939</v>
      </c>
      <c r="H8" s="42" t="s">
        <v>918</v>
      </c>
      <c r="I8" s="45">
        <v>43243</v>
      </c>
      <c r="J8" s="46">
        <v>43410</v>
      </c>
      <c r="K8" s="46"/>
      <c r="L8" s="46"/>
      <c r="M8" s="45">
        <v>42369</v>
      </c>
      <c r="N8" s="45">
        <v>43054</v>
      </c>
      <c r="O8" s="45">
        <v>43237</v>
      </c>
      <c r="P8" s="42" t="s">
        <v>74</v>
      </c>
      <c r="Q8" s="42" t="s">
        <v>75</v>
      </c>
      <c r="R8" s="44" t="s">
        <v>767</v>
      </c>
      <c r="S8" s="44" t="s">
        <v>78</v>
      </c>
      <c r="T8" s="108" t="s">
        <v>513</v>
      </c>
      <c r="U8" s="44" t="s">
        <v>912</v>
      </c>
      <c r="V8" s="42">
        <v>408</v>
      </c>
      <c r="W8" s="47">
        <v>107100</v>
      </c>
      <c r="X8" s="47">
        <v>54678</v>
      </c>
      <c r="Y8" s="47">
        <v>41106</v>
      </c>
      <c r="Z8" s="42">
        <v>336</v>
      </c>
      <c r="AA8" s="42">
        <v>322</v>
      </c>
      <c r="AB8" s="42">
        <v>152</v>
      </c>
      <c r="AC8" s="42">
        <v>124</v>
      </c>
      <c r="AD8" s="42">
        <v>7</v>
      </c>
      <c r="AE8" s="42">
        <v>7</v>
      </c>
      <c r="AF8" s="42">
        <v>14</v>
      </c>
      <c r="AG8" s="42">
        <v>0</v>
      </c>
      <c r="AH8" s="42">
        <v>0</v>
      </c>
      <c r="AI8" s="42">
        <v>0</v>
      </c>
      <c r="AJ8" s="42">
        <v>0</v>
      </c>
      <c r="AK8" s="42">
        <v>0</v>
      </c>
      <c r="AL8" s="42">
        <v>0</v>
      </c>
      <c r="AM8" s="53">
        <f t="shared" si="0"/>
        <v>0</v>
      </c>
      <c r="AN8" s="42">
        <v>6</v>
      </c>
      <c r="AO8" s="42">
        <v>0</v>
      </c>
      <c r="AP8" s="42">
        <v>6</v>
      </c>
      <c r="AQ8" s="53">
        <f t="shared" si="1"/>
        <v>105</v>
      </c>
      <c r="AR8" s="42">
        <v>42</v>
      </c>
      <c r="AS8" s="42">
        <v>0</v>
      </c>
      <c r="AT8" s="42">
        <v>42</v>
      </c>
      <c r="AU8" s="53">
        <f t="shared" si="2"/>
        <v>1008</v>
      </c>
      <c r="AV8" s="42">
        <v>0</v>
      </c>
      <c r="AW8" s="42" t="s">
        <v>74</v>
      </c>
      <c r="AX8" s="42">
        <v>8</v>
      </c>
      <c r="AY8" s="42" t="s">
        <v>74</v>
      </c>
      <c r="AZ8" s="42" t="s">
        <v>75</v>
      </c>
      <c r="BA8" s="42">
        <v>1</v>
      </c>
      <c r="BB8" s="45">
        <v>43244</v>
      </c>
      <c r="BC8" s="102">
        <f t="shared" si="3"/>
        <v>1</v>
      </c>
      <c r="BD8" s="45">
        <v>43320</v>
      </c>
      <c r="BE8" s="45">
        <v>43341</v>
      </c>
      <c r="BF8" s="42">
        <f t="shared" si="4"/>
        <v>21</v>
      </c>
      <c r="BG8" s="42" t="s">
        <v>458</v>
      </c>
      <c r="BH8" s="42">
        <v>202</v>
      </c>
      <c r="BI8" s="53">
        <f t="shared" si="5"/>
        <v>2184</v>
      </c>
      <c r="BJ8" s="53">
        <f t="shared" si="5"/>
        <v>2093</v>
      </c>
      <c r="BK8" s="45">
        <v>43348</v>
      </c>
      <c r="BL8" s="45">
        <v>43365</v>
      </c>
      <c r="BM8" s="42" t="s">
        <v>83</v>
      </c>
      <c r="BN8" s="45">
        <v>43271</v>
      </c>
      <c r="BO8" s="45">
        <v>43278</v>
      </c>
      <c r="BP8" s="42" t="s">
        <v>83</v>
      </c>
      <c r="BQ8" s="45">
        <v>43348</v>
      </c>
      <c r="BR8" s="45">
        <v>43365</v>
      </c>
      <c r="BS8" s="42">
        <f t="shared" si="6"/>
        <v>17</v>
      </c>
      <c r="BT8" s="42" t="s">
        <v>83</v>
      </c>
      <c r="BU8" s="53">
        <f t="shared" si="7"/>
        <v>3444</v>
      </c>
      <c r="BV8" s="53">
        <f t="shared" si="7"/>
        <v>3300.5</v>
      </c>
      <c r="BW8" s="45">
        <v>43365</v>
      </c>
      <c r="BX8" s="45">
        <v>43365</v>
      </c>
      <c r="BY8" s="42">
        <f t="shared" si="8"/>
        <v>0</v>
      </c>
      <c r="BZ8" s="46"/>
      <c r="CA8" s="46"/>
      <c r="CB8" s="104" t="str">
        <f t="shared" si="9"/>
        <v/>
      </c>
      <c r="CD8" s="53">
        <f t="shared" si="10"/>
        <v>1008</v>
      </c>
      <c r="CE8" s="53">
        <f t="shared" si="10"/>
        <v>966</v>
      </c>
      <c r="CF8" s="45">
        <v>43368</v>
      </c>
      <c r="CG8" s="45">
        <v>43371</v>
      </c>
      <c r="CH8" s="45">
        <v>43372</v>
      </c>
      <c r="CI8" s="45">
        <v>43378</v>
      </c>
      <c r="CJ8" s="45">
        <v>43383</v>
      </c>
      <c r="CK8" s="45">
        <v>43383</v>
      </c>
      <c r="CL8" s="45">
        <v>43389</v>
      </c>
      <c r="CM8" s="104">
        <f t="shared" si="11"/>
        <v>0</v>
      </c>
      <c r="CN8" s="42">
        <f t="shared" si="12"/>
        <v>6</v>
      </c>
      <c r="CO8" s="42">
        <v>1</v>
      </c>
      <c r="CP8" s="46"/>
      <c r="CR8" s="53"/>
      <c r="CS8" s="46"/>
      <c r="CT8" s="42" t="str">
        <f t="shared" si="13"/>
        <v/>
      </c>
      <c r="CU8" s="42" t="s">
        <v>75</v>
      </c>
      <c r="CV8" s="46"/>
      <c r="CX8" s="46"/>
      <c r="CY8" s="42" t="str">
        <f t="shared" si="14"/>
        <v/>
      </c>
      <c r="CZ8" s="42" t="str">
        <f t="shared" si="15"/>
        <v/>
      </c>
      <c r="DA8" s="42" t="str">
        <f t="shared" si="16"/>
        <v/>
      </c>
      <c r="DC8" s="45"/>
      <c r="DD8" s="46"/>
      <c r="DE8" s="46"/>
      <c r="DF8" s="45"/>
      <c r="DG8" s="46"/>
      <c r="DH8" s="45"/>
      <c r="DI8" s="46"/>
      <c r="DJ8" s="44" t="s">
        <v>914</v>
      </c>
      <c r="DK8" s="53">
        <f t="shared" si="17"/>
        <v>9349</v>
      </c>
      <c r="DL8" s="56">
        <f t="shared" si="18"/>
        <v>9072.5</v>
      </c>
    </row>
    <row r="9" spans="1:116" ht="28" customHeight="1">
      <c r="A9" s="15">
        <v>129</v>
      </c>
      <c r="B9" s="31" t="s">
        <v>916</v>
      </c>
      <c r="C9" s="15" t="s">
        <v>812</v>
      </c>
      <c r="E9" s="41" t="s">
        <v>933</v>
      </c>
      <c r="F9" s="15" t="s">
        <v>74</v>
      </c>
      <c r="G9" s="15" t="s">
        <v>830</v>
      </c>
      <c r="H9" s="15" t="s">
        <v>917</v>
      </c>
      <c r="I9" s="16">
        <v>43257</v>
      </c>
      <c r="J9" s="17">
        <v>43461</v>
      </c>
      <c r="K9" s="17">
        <v>43461</v>
      </c>
      <c r="L9" s="17">
        <v>43462</v>
      </c>
      <c r="M9" s="16">
        <v>40694</v>
      </c>
      <c r="N9" s="16">
        <v>42915</v>
      </c>
      <c r="O9" s="16">
        <v>43246</v>
      </c>
      <c r="P9" s="15" t="s">
        <v>74</v>
      </c>
      <c r="Q9" s="15" t="s">
        <v>74</v>
      </c>
      <c r="R9" s="1" t="s">
        <v>145</v>
      </c>
      <c r="S9" s="1" t="s">
        <v>919</v>
      </c>
      <c r="T9" s="24" t="s">
        <v>920</v>
      </c>
      <c r="U9" s="1" t="s">
        <v>921</v>
      </c>
      <c r="V9" s="15">
        <v>164</v>
      </c>
      <c r="W9" s="19">
        <v>44836</v>
      </c>
      <c r="X9" s="19">
        <v>35238</v>
      </c>
      <c r="Y9" s="15">
        <v>3556</v>
      </c>
      <c r="Z9" s="15">
        <v>138</v>
      </c>
      <c r="AD9" s="15">
        <v>32</v>
      </c>
      <c r="AE9" s="15">
        <v>3</v>
      </c>
      <c r="AF9" s="15">
        <v>35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64">
        <f t="shared" si="0"/>
        <v>0</v>
      </c>
      <c r="AN9" s="15">
        <v>4</v>
      </c>
      <c r="AO9" s="15">
        <v>0</v>
      </c>
      <c r="AP9" s="15">
        <v>4</v>
      </c>
      <c r="AQ9" s="64">
        <f t="shared" si="1"/>
        <v>70</v>
      </c>
      <c r="AR9" s="15">
        <v>0</v>
      </c>
      <c r="AS9" s="15">
        <v>6</v>
      </c>
      <c r="AT9" s="15">
        <v>6</v>
      </c>
      <c r="AU9" s="64">
        <f t="shared" si="2"/>
        <v>144</v>
      </c>
      <c r="AV9" s="15">
        <v>0</v>
      </c>
      <c r="AW9" s="15" t="s">
        <v>74</v>
      </c>
      <c r="AX9" s="15">
        <v>4</v>
      </c>
      <c r="AY9" s="15" t="s">
        <v>74</v>
      </c>
      <c r="AZ9" s="15" t="s">
        <v>74</v>
      </c>
      <c r="BA9" s="15">
        <v>0</v>
      </c>
      <c r="BB9" s="16">
        <v>43258</v>
      </c>
      <c r="BC9" s="109">
        <f t="shared" si="3"/>
        <v>1</v>
      </c>
      <c r="BD9" s="16">
        <v>43348</v>
      </c>
      <c r="BE9" s="17">
        <v>43369</v>
      </c>
      <c r="BF9" s="15">
        <f t="shared" si="4"/>
        <v>21</v>
      </c>
      <c r="BG9" s="15" t="s">
        <v>804</v>
      </c>
      <c r="BI9" s="64">
        <f t="shared" si="5"/>
        <v>897</v>
      </c>
      <c r="BJ9" s="64">
        <f t="shared" si="5"/>
        <v>0</v>
      </c>
      <c r="BK9" s="16">
        <v>43295</v>
      </c>
      <c r="BL9" s="16">
        <v>43309</v>
      </c>
      <c r="BM9" s="15" t="s">
        <v>83</v>
      </c>
      <c r="BN9" s="16">
        <v>43259</v>
      </c>
      <c r="BO9" s="16">
        <v>43266</v>
      </c>
      <c r="BP9" s="15" t="s">
        <v>83</v>
      </c>
      <c r="BQ9" s="17">
        <v>43371</v>
      </c>
      <c r="BR9" s="17">
        <v>43399</v>
      </c>
      <c r="BS9" s="39">
        <f t="shared" si="6"/>
        <v>28</v>
      </c>
      <c r="BT9" s="15" t="s">
        <v>83</v>
      </c>
      <c r="BU9" s="64">
        <f t="shared" si="7"/>
        <v>1414.5</v>
      </c>
      <c r="BV9" s="64">
        <f t="shared" si="7"/>
        <v>0</v>
      </c>
      <c r="BW9" s="17">
        <v>43400</v>
      </c>
      <c r="BX9" s="17">
        <v>43428</v>
      </c>
      <c r="BY9" s="39">
        <f t="shared" si="8"/>
        <v>27</v>
      </c>
      <c r="BZ9" s="17">
        <v>43370</v>
      </c>
      <c r="CA9" s="17">
        <v>43428</v>
      </c>
      <c r="CB9" s="66">
        <f t="shared" si="9"/>
        <v>57</v>
      </c>
      <c r="CD9" s="64">
        <f t="shared" si="10"/>
        <v>414</v>
      </c>
      <c r="CE9" s="64">
        <f t="shared" si="10"/>
        <v>0</v>
      </c>
      <c r="CF9" s="17">
        <v>43435</v>
      </c>
      <c r="CG9" s="17">
        <v>43435</v>
      </c>
      <c r="CH9" s="17">
        <v>43435</v>
      </c>
      <c r="CI9" s="17">
        <v>43449</v>
      </c>
      <c r="CJ9" s="17">
        <v>43449</v>
      </c>
      <c r="CK9" s="17">
        <v>43456</v>
      </c>
      <c r="CL9" s="17">
        <v>43456</v>
      </c>
      <c r="CM9" s="66">
        <f t="shared" si="11"/>
        <v>7</v>
      </c>
      <c r="CN9" s="39">
        <f t="shared" si="12"/>
        <v>7</v>
      </c>
      <c r="CP9" s="17">
        <v>43456</v>
      </c>
      <c r="CS9" s="17">
        <v>43456</v>
      </c>
      <c r="CT9" s="15">
        <f t="shared" si="13"/>
        <v>196</v>
      </c>
      <c r="CU9" s="15" t="s">
        <v>74</v>
      </c>
      <c r="CV9" s="17">
        <v>43461</v>
      </c>
      <c r="CX9" s="17">
        <v>43462</v>
      </c>
      <c r="CY9" s="15">
        <f t="shared" si="14"/>
        <v>2728</v>
      </c>
      <c r="CZ9" s="15">
        <f t="shared" si="15"/>
        <v>539</v>
      </c>
      <c r="DA9" s="15">
        <f t="shared" si="16"/>
        <v>212</v>
      </c>
      <c r="DD9" s="17">
        <v>43462</v>
      </c>
      <c r="DE9" s="17">
        <v>43462</v>
      </c>
      <c r="DG9" s="17">
        <v>43462</v>
      </c>
      <c r="DI9" s="17">
        <v>43462</v>
      </c>
      <c r="DJ9" s="1" t="s">
        <v>922</v>
      </c>
      <c r="DK9" s="64">
        <f t="shared" si="17"/>
        <v>4539.5</v>
      </c>
      <c r="DL9" s="56">
        <f t="shared" si="18"/>
        <v>1814</v>
      </c>
    </row>
    <row r="10" spans="1:116" ht="28" customHeight="1">
      <c r="A10" s="15">
        <v>130</v>
      </c>
      <c r="B10" s="31" t="s">
        <v>923</v>
      </c>
      <c r="C10" s="15" t="s">
        <v>774</v>
      </c>
      <c r="F10" s="15" t="s">
        <v>74</v>
      </c>
      <c r="G10" s="15" t="s">
        <v>833</v>
      </c>
      <c r="H10" s="15" t="s">
        <v>335</v>
      </c>
      <c r="I10" s="16">
        <v>43260</v>
      </c>
      <c r="J10" s="17">
        <v>43427</v>
      </c>
      <c r="M10" s="16">
        <v>41698</v>
      </c>
      <c r="N10" s="16">
        <v>42811</v>
      </c>
      <c r="O10" s="16">
        <v>43259</v>
      </c>
      <c r="P10" s="15" t="s">
        <v>75</v>
      </c>
      <c r="Q10" s="15" t="s">
        <v>75</v>
      </c>
      <c r="R10" s="15" t="s">
        <v>746</v>
      </c>
      <c r="S10" s="15" t="s">
        <v>924</v>
      </c>
      <c r="T10" s="112" t="s">
        <v>925</v>
      </c>
      <c r="U10" s="15" t="s">
        <v>926</v>
      </c>
      <c r="V10" s="15">
        <v>316</v>
      </c>
      <c r="W10" s="19">
        <v>67328</v>
      </c>
      <c r="X10" s="19">
        <v>50442</v>
      </c>
      <c r="Y10" s="15">
        <v>5414</v>
      </c>
      <c r="Z10" s="15">
        <v>262</v>
      </c>
      <c r="AD10" s="15">
        <v>30</v>
      </c>
      <c r="AE10" s="15">
        <v>15</v>
      </c>
      <c r="AF10" s="15">
        <v>45</v>
      </c>
      <c r="AG10" s="15">
        <v>0</v>
      </c>
      <c r="AH10" s="15">
        <v>0</v>
      </c>
      <c r="AI10" s="15">
        <v>0</v>
      </c>
      <c r="AJ10" s="15">
        <v>0</v>
      </c>
      <c r="AK10" s="15">
        <v>1</v>
      </c>
      <c r="AL10" s="15">
        <v>1</v>
      </c>
      <c r="AM10" s="54">
        <f t="shared" si="0"/>
        <v>15.5</v>
      </c>
      <c r="AN10" s="15">
        <v>5</v>
      </c>
      <c r="AO10" s="15">
        <v>0</v>
      </c>
      <c r="AP10" s="15">
        <v>5</v>
      </c>
      <c r="AQ10" s="54">
        <f t="shared" si="1"/>
        <v>87.5</v>
      </c>
      <c r="AR10" s="15">
        <v>6</v>
      </c>
      <c r="AS10" s="15">
        <v>4</v>
      </c>
      <c r="AT10" s="15">
        <v>10</v>
      </c>
      <c r="AU10" s="54">
        <f t="shared" si="2"/>
        <v>240</v>
      </c>
      <c r="AV10" s="15">
        <v>0</v>
      </c>
      <c r="AW10" s="15" t="s">
        <v>74</v>
      </c>
      <c r="AX10" s="15">
        <v>23</v>
      </c>
      <c r="AY10" s="15" t="s">
        <v>74</v>
      </c>
      <c r="AZ10" s="15" t="s">
        <v>75</v>
      </c>
      <c r="BA10" s="15">
        <v>1</v>
      </c>
      <c r="BB10" s="16">
        <v>43263</v>
      </c>
      <c r="BC10" s="99">
        <f t="shared" si="3"/>
        <v>3</v>
      </c>
      <c r="BD10" s="16">
        <v>43413</v>
      </c>
      <c r="BF10" s="15" t="str">
        <f t="shared" si="4"/>
        <v/>
      </c>
      <c r="BI10" s="54">
        <f t="shared" si="5"/>
        <v>1703</v>
      </c>
      <c r="BJ10" s="54">
        <f t="shared" si="5"/>
        <v>0</v>
      </c>
      <c r="BK10" s="16">
        <v>43314</v>
      </c>
      <c r="BL10" s="16">
        <v>43335</v>
      </c>
      <c r="BM10" s="15" t="s">
        <v>83</v>
      </c>
      <c r="BN10" s="16">
        <v>43309</v>
      </c>
      <c r="BO10" s="16">
        <v>43315</v>
      </c>
      <c r="BP10" s="15" t="s">
        <v>83</v>
      </c>
      <c r="BS10" s="15" t="str">
        <f t="shared" si="6"/>
        <v/>
      </c>
      <c r="BT10" s="15" t="s">
        <v>83</v>
      </c>
      <c r="BU10" s="54">
        <f t="shared" si="7"/>
        <v>2685.5</v>
      </c>
      <c r="BV10" s="54">
        <f t="shared" si="7"/>
        <v>0</v>
      </c>
      <c r="BY10" s="15" t="str">
        <f t="shared" si="8"/>
        <v/>
      </c>
      <c r="CB10" s="26" t="str">
        <f t="shared" si="9"/>
        <v/>
      </c>
      <c r="CD10" s="54">
        <f t="shared" si="10"/>
        <v>786</v>
      </c>
      <c r="CE10" s="54">
        <f t="shared" si="10"/>
        <v>0</v>
      </c>
      <c r="CM10" s="26" t="str">
        <f t="shared" si="11"/>
        <v/>
      </c>
      <c r="CN10" s="15" t="str">
        <f t="shared" si="12"/>
        <v/>
      </c>
      <c r="CT10" s="15" t="str">
        <f t="shared" si="13"/>
        <v/>
      </c>
      <c r="CU10" s="15" t="s">
        <v>75</v>
      </c>
      <c r="CY10" s="15" t="str">
        <f t="shared" si="14"/>
        <v/>
      </c>
      <c r="CZ10" s="15" t="str">
        <f t="shared" si="15"/>
        <v/>
      </c>
      <c r="DA10" s="15" t="str">
        <f t="shared" si="16"/>
        <v/>
      </c>
      <c r="DJ10" s="1" t="s">
        <v>927</v>
      </c>
      <c r="DK10" s="54">
        <f t="shared" si="17"/>
        <v>7117.5</v>
      </c>
      <c r="DL10" s="54">
        <f t="shared" si="18"/>
        <v>1943</v>
      </c>
    </row>
    <row r="11" spans="1:116" ht="28" customHeight="1">
      <c r="A11" s="15">
        <v>131</v>
      </c>
      <c r="B11" s="31" t="s">
        <v>928</v>
      </c>
      <c r="C11" s="15" t="s">
        <v>578</v>
      </c>
      <c r="D11" s="111" t="s">
        <v>942</v>
      </c>
      <c r="E11" s="41" t="s">
        <v>736</v>
      </c>
      <c r="F11" s="15" t="s">
        <v>74</v>
      </c>
      <c r="G11" s="15" t="s">
        <v>910</v>
      </c>
      <c r="H11" s="15" t="s">
        <v>335</v>
      </c>
      <c r="I11" s="16">
        <v>43267</v>
      </c>
      <c r="J11" s="17">
        <v>43442</v>
      </c>
      <c r="K11" s="17">
        <v>43442</v>
      </c>
      <c r="L11" s="17">
        <v>43445</v>
      </c>
      <c r="M11" s="16">
        <v>41305</v>
      </c>
      <c r="N11" s="16">
        <v>42858</v>
      </c>
      <c r="O11" s="16">
        <v>43265</v>
      </c>
      <c r="P11" s="15" t="s">
        <v>74</v>
      </c>
      <c r="Q11" s="15" t="s">
        <v>74</v>
      </c>
      <c r="R11" s="15" t="s">
        <v>136</v>
      </c>
      <c r="S11" s="1" t="s">
        <v>929</v>
      </c>
      <c r="T11" s="50" t="s">
        <v>355</v>
      </c>
      <c r="U11" s="1" t="s">
        <v>930</v>
      </c>
      <c r="V11" s="15">
        <v>62</v>
      </c>
      <c r="W11" s="19">
        <v>25834</v>
      </c>
      <c r="X11" s="19">
        <v>21465</v>
      </c>
      <c r="Y11" s="15">
        <v>341</v>
      </c>
      <c r="Z11" s="15">
        <v>54</v>
      </c>
      <c r="AA11" s="15">
        <v>64</v>
      </c>
      <c r="AB11" s="15">
        <v>40</v>
      </c>
      <c r="AC11" s="15">
        <v>0</v>
      </c>
      <c r="AD11" s="15">
        <v>4</v>
      </c>
      <c r="AE11" s="15">
        <v>0</v>
      </c>
      <c r="AF11" s="15">
        <v>4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54">
        <f t="shared" si="0"/>
        <v>0</v>
      </c>
      <c r="AN11" s="15">
        <v>6</v>
      </c>
      <c r="AO11" s="15">
        <v>0</v>
      </c>
      <c r="AP11" s="15">
        <v>6</v>
      </c>
      <c r="AQ11" s="54">
        <f t="shared" si="1"/>
        <v>105</v>
      </c>
      <c r="AR11" s="15">
        <v>2</v>
      </c>
      <c r="AS11" s="15">
        <v>0</v>
      </c>
      <c r="AT11" s="15">
        <v>2</v>
      </c>
      <c r="AU11" s="54">
        <f t="shared" si="2"/>
        <v>48</v>
      </c>
      <c r="AV11" s="15">
        <v>0</v>
      </c>
      <c r="AW11" s="15" t="s">
        <v>74</v>
      </c>
      <c r="AX11" s="15">
        <v>1</v>
      </c>
      <c r="AY11" s="15" t="s">
        <v>74</v>
      </c>
      <c r="AZ11" s="15" t="s">
        <v>74</v>
      </c>
      <c r="BA11" s="15">
        <v>0</v>
      </c>
      <c r="BB11" s="16">
        <v>43277</v>
      </c>
      <c r="BC11" s="99">
        <f t="shared" si="3"/>
        <v>10</v>
      </c>
      <c r="BD11" s="16">
        <v>43387</v>
      </c>
      <c r="BE11" s="16">
        <v>43403</v>
      </c>
      <c r="BF11" s="15">
        <f t="shared" si="4"/>
        <v>16</v>
      </c>
      <c r="BG11" s="15" t="s">
        <v>443</v>
      </c>
      <c r="BH11" s="15">
        <v>75</v>
      </c>
      <c r="BI11" s="54">
        <f t="shared" si="5"/>
        <v>351</v>
      </c>
      <c r="BJ11" s="54">
        <f t="shared" si="5"/>
        <v>416</v>
      </c>
      <c r="BK11" s="16">
        <v>43307</v>
      </c>
      <c r="BL11" s="16">
        <v>43319</v>
      </c>
      <c r="BM11" s="15" t="s">
        <v>83</v>
      </c>
      <c r="BN11" s="16">
        <v>43302</v>
      </c>
      <c r="BO11" s="16">
        <v>43312</v>
      </c>
      <c r="BP11" s="15" t="s">
        <v>83</v>
      </c>
      <c r="BQ11" s="16">
        <v>43404</v>
      </c>
      <c r="BR11" s="16">
        <v>43412</v>
      </c>
      <c r="BS11" s="15">
        <f t="shared" si="6"/>
        <v>8</v>
      </c>
      <c r="BT11" s="15" t="s">
        <v>83</v>
      </c>
      <c r="BU11" s="54">
        <f t="shared" si="7"/>
        <v>553.5</v>
      </c>
      <c r="BV11" s="54">
        <f t="shared" si="7"/>
        <v>656</v>
      </c>
      <c r="BW11" s="16">
        <v>43412</v>
      </c>
      <c r="BX11" s="17">
        <v>43421</v>
      </c>
      <c r="BY11" s="15">
        <f t="shared" si="8"/>
        <v>9</v>
      </c>
      <c r="BZ11" s="17">
        <v>43414</v>
      </c>
      <c r="CA11" s="17">
        <v>43421</v>
      </c>
      <c r="CB11" s="26">
        <f t="shared" si="9"/>
        <v>7</v>
      </c>
      <c r="CD11" s="54">
        <f t="shared" si="10"/>
        <v>162</v>
      </c>
      <c r="CE11" s="54">
        <f t="shared" si="10"/>
        <v>192</v>
      </c>
      <c r="CF11" s="17">
        <v>43421</v>
      </c>
      <c r="CG11" s="17">
        <v>43421</v>
      </c>
      <c r="CH11" s="17">
        <v>43421</v>
      </c>
      <c r="CI11" s="17">
        <v>43432</v>
      </c>
      <c r="CJ11" s="17">
        <v>43432</v>
      </c>
      <c r="CK11" s="17">
        <v>43439</v>
      </c>
      <c r="CL11" s="17">
        <v>43439</v>
      </c>
      <c r="CM11" s="26">
        <f t="shared" si="11"/>
        <v>7</v>
      </c>
      <c r="CN11" s="15">
        <f t="shared" si="12"/>
        <v>7</v>
      </c>
      <c r="CP11" s="17">
        <v>43439</v>
      </c>
      <c r="CS11" s="17">
        <v>43442</v>
      </c>
      <c r="CT11" s="15">
        <f t="shared" si="13"/>
        <v>172</v>
      </c>
      <c r="CU11" s="15" t="s">
        <v>74</v>
      </c>
      <c r="CV11" s="17">
        <v>43442</v>
      </c>
      <c r="CX11" s="17">
        <v>43445</v>
      </c>
      <c r="CY11" s="15">
        <f t="shared" si="14"/>
        <v>2111</v>
      </c>
      <c r="CZ11" s="15">
        <f t="shared" si="15"/>
        <v>578</v>
      </c>
      <c r="DA11" s="15">
        <f t="shared" si="16"/>
        <v>177</v>
      </c>
      <c r="DD11" s="17">
        <v>43445</v>
      </c>
      <c r="DE11" s="17">
        <v>43445</v>
      </c>
      <c r="DG11" s="17">
        <v>43445</v>
      </c>
      <c r="DI11" s="17">
        <v>43445</v>
      </c>
      <c r="DJ11" s="1" t="s">
        <v>931</v>
      </c>
      <c r="DK11" s="54">
        <f t="shared" si="17"/>
        <v>2819.5</v>
      </c>
      <c r="DL11" s="56">
        <f t="shared" si="18"/>
        <v>3017</v>
      </c>
    </row>
    <row r="12" spans="1:116" ht="28" customHeight="1">
      <c r="A12" s="15">
        <v>132</v>
      </c>
      <c r="B12" s="31" t="s">
        <v>932</v>
      </c>
      <c r="C12" s="15" t="s">
        <v>578</v>
      </c>
      <c r="E12" s="41" t="s">
        <v>933</v>
      </c>
      <c r="F12" s="15" t="s">
        <v>74</v>
      </c>
      <c r="G12" s="15" t="s">
        <v>833</v>
      </c>
      <c r="H12" s="15" t="s">
        <v>335</v>
      </c>
      <c r="I12" s="16">
        <v>43277</v>
      </c>
      <c r="J12" s="17">
        <v>43473</v>
      </c>
      <c r="K12" s="17">
        <v>43473</v>
      </c>
      <c r="L12" s="17">
        <v>43476</v>
      </c>
      <c r="M12" s="16">
        <v>41305</v>
      </c>
      <c r="N12" s="16">
        <v>43090</v>
      </c>
      <c r="O12" s="16">
        <v>43273</v>
      </c>
      <c r="P12" s="15" t="s">
        <v>74</v>
      </c>
      <c r="Q12" s="15" t="s">
        <v>75</v>
      </c>
      <c r="R12" s="15" t="s">
        <v>746</v>
      </c>
      <c r="S12" s="1" t="s">
        <v>934</v>
      </c>
      <c r="T12" s="24" t="s">
        <v>935</v>
      </c>
      <c r="U12" s="15" t="s">
        <v>936</v>
      </c>
      <c r="V12" s="15">
        <v>150</v>
      </c>
      <c r="W12" s="19">
        <v>54473</v>
      </c>
      <c r="X12" s="19">
        <v>43172</v>
      </c>
      <c r="Y12" s="15">
        <v>3388</v>
      </c>
      <c r="Z12" s="15">
        <v>124</v>
      </c>
      <c r="AD12" s="15">
        <v>18</v>
      </c>
      <c r="AE12" s="15">
        <v>1</v>
      </c>
      <c r="AF12" s="15">
        <v>19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54">
        <f t="shared" si="0"/>
        <v>0</v>
      </c>
      <c r="AN12" s="15">
        <v>5</v>
      </c>
      <c r="AO12" s="15">
        <v>2</v>
      </c>
      <c r="AP12" s="15">
        <v>7</v>
      </c>
      <c r="AQ12" s="54">
        <f t="shared" si="1"/>
        <v>122.5</v>
      </c>
      <c r="AR12" s="15">
        <v>4</v>
      </c>
      <c r="AS12" s="15">
        <v>0</v>
      </c>
      <c r="AT12" s="15">
        <v>4</v>
      </c>
      <c r="AU12" s="54">
        <f t="shared" si="2"/>
        <v>96</v>
      </c>
      <c r="AV12" s="15">
        <v>0</v>
      </c>
      <c r="AW12" s="15" t="s">
        <v>74</v>
      </c>
      <c r="AX12" s="15">
        <v>3</v>
      </c>
      <c r="AY12" s="15" t="s">
        <v>75</v>
      </c>
      <c r="AZ12" s="15" t="s">
        <v>75</v>
      </c>
      <c r="BA12" s="15">
        <v>1</v>
      </c>
      <c r="BB12" s="16">
        <v>43298</v>
      </c>
      <c r="BC12" s="99">
        <f t="shared" si="3"/>
        <v>21</v>
      </c>
      <c r="BD12" s="17">
        <v>43357</v>
      </c>
      <c r="BE12" s="17">
        <v>43380</v>
      </c>
      <c r="BF12" s="15">
        <f t="shared" si="4"/>
        <v>23</v>
      </c>
      <c r="BI12" s="54">
        <f t="shared" si="5"/>
        <v>806</v>
      </c>
      <c r="BJ12" s="54">
        <f t="shared" si="5"/>
        <v>0</v>
      </c>
      <c r="BK12" s="16">
        <v>43364</v>
      </c>
      <c r="BL12" s="16">
        <v>43378</v>
      </c>
      <c r="BM12" s="15" t="s">
        <v>83</v>
      </c>
      <c r="BN12" s="16">
        <v>43344</v>
      </c>
      <c r="BO12" s="16">
        <v>43347</v>
      </c>
      <c r="BP12" s="15" t="s">
        <v>83</v>
      </c>
      <c r="BQ12" s="17">
        <v>43384</v>
      </c>
      <c r="BR12" s="17">
        <v>43413</v>
      </c>
      <c r="BS12" s="15">
        <f t="shared" si="6"/>
        <v>28</v>
      </c>
      <c r="BT12" s="15" t="s">
        <v>83</v>
      </c>
      <c r="BU12" s="54">
        <f t="shared" si="7"/>
        <v>1271</v>
      </c>
      <c r="BV12" s="54">
        <f t="shared" si="7"/>
        <v>0</v>
      </c>
      <c r="BW12" s="17">
        <v>43414</v>
      </c>
      <c r="BX12" s="17">
        <v>43441</v>
      </c>
      <c r="BY12" s="15">
        <f t="shared" si="8"/>
        <v>27</v>
      </c>
      <c r="BZ12" s="17">
        <v>43414</v>
      </c>
      <c r="CA12" s="17">
        <v>43441</v>
      </c>
      <c r="CB12" s="26">
        <f t="shared" si="9"/>
        <v>27</v>
      </c>
      <c r="CD12" s="54">
        <f t="shared" si="10"/>
        <v>372</v>
      </c>
      <c r="CE12" s="54">
        <f t="shared" si="10"/>
        <v>0</v>
      </c>
      <c r="CF12" s="17">
        <v>43448</v>
      </c>
      <c r="CG12" s="17">
        <v>43448</v>
      </c>
      <c r="CH12" s="17">
        <v>43448</v>
      </c>
      <c r="CI12" s="17">
        <v>43462</v>
      </c>
      <c r="CJ12" s="17">
        <v>43462</v>
      </c>
      <c r="CK12" s="17">
        <v>43470</v>
      </c>
      <c r="CL12" s="17">
        <v>43470</v>
      </c>
      <c r="CM12" s="26">
        <f t="shared" si="11"/>
        <v>7</v>
      </c>
      <c r="CN12" s="15">
        <f t="shared" si="12"/>
        <v>7</v>
      </c>
      <c r="CP12" s="17">
        <v>43470</v>
      </c>
      <c r="CS12" s="17">
        <v>43473</v>
      </c>
      <c r="CT12" s="15">
        <f t="shared" si="13"/>
        <v>192</v>
      </c>
      <c r="CU12" s="15" t="s">
        <v>74</v>
      </c>
      <c r="CV12" s="17">
        <v>43473</v>
      </c>
      <c r="CX12" s="17">
        <v>43476</v>
      </c>
      <c r="CY12" s="15">
        <f t="shared" si="14"/>
        <v>2141</v>
      </c>
      <c r="CZ12" s="15">
        <f t="shared" si="15"/>
        <v>380</v>
      </c>
      <c r="DA12" s="15">
        <f t="shared" si="16"/>
        <v>199</v>
      </c>
      <c r="DD12" s="17">
        <v>43476</v>
      </c>
      <c r="DE12" s="17">
        <v>43476</v>
      </c>
      <c r="DG12" s="17">
        <v>43476</v>
      </c>
      <c r="DI12" s="17">
        <v>43476</v>
      </c>
      <c r="DJ12" s="1" t="s">
        <v>937</v>
      </c>
      <c r="DK12" s="54">
        <f t="shared" si="17"/>
        <v>4267.5</v>
      </c>
      <c r="DL12" s="56">
        <f t="shared" si="18"/>
        <v>1818.5</v>
      </c>
    </row>
  </sheetData>
  <mergeCells count="3">
    <mergeCell ref="A1:B1"/>
    <mergeCell ref="W1:Y1"/>
    <mergeCell ref="Z1:AC1"/>
  </mergeCells>
  <phoneticPr fontId="1" type="noConversion"/>
  <conditionalFormatting sqref="AN3:AP3 AR3:AT3 AV3 BA3:BB3 BH3 I3 M3:O3 J4:O4 V3:AL3 BA4:BE4 I5:O1048576 BA5:BF1048576 BN4:BO1048576 BH4:BL1048576 AX3:AX1048576 V4:AV1048576">
    <cfRule type="expression" dxfId="5222" priority="1280">
      <formula>AND(NOT(ISNUMBER(I3)),NOT(ISBLANK(I3)))</formula>
    </cfRule>
  </conditionalFormatting>
  <conditionalFormatting sqref="AR3:AT1048576 AN3:AP1048576 AD3:AL1048576">
    <cfRule type="expression" dxfId="5221" priority="1278" stopIfTrue="1">
      <formula>AND(OR(ISNUMBER(SEARCH("+",AD3)),ISNUMBER(SEARCH("–",AD3))),MOD(ROW()+1,2))</formula>
    </cfRule>
    <cfRule type="expression" dxfId="5220" priority="1279" stopIfTrue="1">
      <formula>AND(OR(ISNUMBER(SEARCH("+",AD3)),ISNUMBER(SEARCH("–",AD3))),MOD(ROW(),2))</formula>
    </cfRule>
  </conditionalFormatting>
  <conditionalFormatting sqref="CM5:CN1048576 BY5:BY1048576 BS5:BS1048576 BF5:BF1048576 CY5:DA1048576 CT5:CT1048576 CB7:CB1048576 CB4:CB5 DK3:DL1048576 BC4:BC1048576 AM4:AM1048576 AQ4:AQ1048576 AU4:AU1048576 BI4:BJ1048576 BU4:BV1048576 CD4:CE1048576">
    <cfRule type="expression" dxfId="5219" priority="1277">
      <formula>OR(AND(NOT(_xlfn.ISFORMULA(AM3)),NOT(ISBLANK(AM3))),ISERROR(AM3))</formula>
    </cfRule>
  </conditionalFormatting>
  <conditionalFormatting sqref="DL3:DL1048576">
    <cfRule type="expression" dxfId="5218" priority="1274">
      <formula>AND(NOT(ISBLANK(A3)),ISBLANK(DL3))</formula>
    </cfRule>
  </conditionalFormatting>
  <conditionalFormatting sqref="DH3:DH1048576 DF3:DF1048576 DB3:DC1048576">
    <cfRule type="containsBlanks" dxfId="5217" priority="1272">
      <formula>LEN(TRIM(DB3))=0</formula>
    </cfRule>
  </conditionalFormatting>
  <conditionalFormatting sqref="BM3 BP3 BT3 AV3:BB3 BG3:BH3 CC3 CO3 CQ3:CR3 CU3 CW3 DB3:DC3 DF3 DH3 DJ3:XFD3 BQ4:BR4 A3:I3 A4:B4 D4:H4 M3:AL3 A13:XFD1048576 DB4:DI4 J4:AL4 CU4:CX4 CO4:CS4 AV4:BE4 BZ4:CC4 DK4:XFD4 BG4:BO4 BV4:BX4 CC6 BW7:CC7 BV8:CC12 BW6:BY6 A5:AL12 BV5:BV7 CN5:XFD12 BW5:CC5 AV5:BT12 CE4:CL12 AN3:AP12 AR3:AT12">
    <cfRule type="containsBlanks" priority="1273">
      <formula>LEN(TRIM(A3))=0</formula>
    </cfRule>
    <cfRule type="expression" dxfId="5216" priority="1281">
      <formula>AND(_xlfn.ISFORMULA(A3),MOD(ROW(),2))</formula>
    </cfRule>
    <cfRule type="expression" dxfId="5215" priority="1282">
      <formula>AND(_xlfn.ISFORMULA(A3),MOD(ROW()+1,2))</formula>
    </cfRule>
    <cfRule type="expression" dxfId="5214" priority="1283">
      <formula>MOD(ROW(),2)</formula>
    </cfRule>
  </conditionalFormatting>
  <conditionalFormatting sqref="A2:XFD2 AM4:AM12">
    <cfRule type="containsBlanks" priority="1157">
      <formula>LEN(TRIM(A2))=0</formula>
    </cfRule>
  </conditionalFormatting>
  <conditionalFormatting sqref="BC3:BE3 BK3:BL3 BN3:BO3 BQ3:BR3 BW3:BX3 CK3 CS3 CX3:DA3 CF3">
    <cfRule type="containsBlanks" priority="551">
      <formula>LEN(TRIM(BC3))=0</formula>
    </cfRule>
    <cfRule type="expression" dxfId="5213" priority="555">
      <formula>AND(_xlfn.ISFORMULA(BC3),MOD(ROW(),2))</formula>
    </cfRule>
    <cfRule type="expression" dxfId="5212" priority="556">
      <formula>AND(_xlfn.ISFORMULA(BC3),MOD(ROW()+1,2))</formula>
    </cfRule>
    <cfRule type="expression" dxfId="5211" priority="558">
      <formula>MOD(ROW(),2)</formula>
    </cfRule>
  </conditionalFormatting>
  <conditionalFormatting sqref="BC3:BE3 BK3:BL3 BN3:BO3">
    <cfRule type="expression" dxfId="5210" priority="557">
      <formula>AND(NOT(ISNUMBER(BC3)),NOT(ISBLANK(BC3)))</formula>
    </cfRule>
  </conditionalFormatting>
  <conditionalFormatting sqref="BC3 CY3:DA3">
    <cfRule type="expression" dxfId="5209" priority="552">
      <formula>OR(AND(NOT(_xlfn.ISFORMULA(BC3)),NOT(ISBLANK(BC3))),ISERROR(BC3))</formula>
    </cfRule>
  </conditionalFormatting>
  <conditionalFormatting sqref="AM3">
    <cfRule type="containsBlanks" priority="544">
      <formula>LEN(TRIM(AM3))=0</formula>
    </cfRule>
  </conditionalFormatting>
  <conditionalFormatting sqref="AM3">
    <cfRule type="expression" dxfId="5208" priority="548">
      <formula>AND(NOT(ISNUMBER(AM3)),NOT(ISBLANK(AM3)))</formula>
    </cfRule>
  </conditionalFormatting>
  <conditionalFormatting sqref="CM5:CM12 CB7:CB12 CB4:CB5 AM3:AM12 AQ4:AQ12 AU4:AU12 BI4:BJ12 BU4:BV12 CD4:CE12">
    <cfRule type="expression" dxfId="5207" priority="546">
      <formula>AND(_xlfn.ISFORMULA(AM3),MOD(ROW(),2))</formula>
    </cfRule>
    <cfRule type="expression" dxfId="5206" priority="547">
      <formula>AND(_xlfn.ISFORMULA(AM3),MOD(ROW()+1,2))</formula>
    </cfRule>
    <cfRule type="expression" dxfId="5205" priority="549">
      <formula>MOD(ROW(),2)</formula>
    </cfRule>
  </conditionalFormatting>
  <conditionalFormatting sqref="AM3">
    <cfRule type="expression" dxfId="5204" priority="545">
      <formula>OR(AND(NOT(_xlfn.ISFORMULA(AM3)),NOT(ISBLANK(AM3))),ISERROR(AM3))</formula>
    </cfRule>
  </conditionalFormatting>
  <conditionalFormatting sqref="AM3">
    <cfRule type="expression" dxfId="5203" priority="543">
      <formula>OR(AND(NOT(_xlfn.ISFORMULA(AM3)),NOT(ISBLANK(AM3))),ISERROR(AM3))</formula>
    </cfRule>
  </conditionalFormatting>
  <conditionalFormatting sqref="AQ3">
    <cfRule type="expression" dxfId="5202" priority="539">
      <formula>AND(_xlfn.ISFORMULA(AQ3),MOD(ROW(),2))</formula>
    </cfRule>
    <cfRule type="expression" dxfId="5201" priority="540">
      <formula>AND(_xlfn.ISFORMULA(AQ3),MOD(ROW()+1,2))</formula>
    </cfRule>
    <cfRule type="expression" dxfId="5200" priority="542">
      <formula>MOD(ROW(),2)</formula>
    </cfRule>
  </conditionalFormatting>
  <conditionalFormatting sqref="AQ3">
    <cfRule type="expression" dxfId="5199" priority="541">
      <formula>AND(NOT(ISNUMBER(AQ3)),NOT(ISBLANK(AQ3)))</formula>
    </cfRule>
  </conditionalFormatting>
  <conditionalFormatting sqref="AQ3">
    <cfRule type="expression" dxfId="5198" priority="538">
      <formula>OR(AND(NOT(_xlfn.ISFORMULA(AQ3)),NOT(ISBLANK(AQ3))),ISERROR(AQ3))</formula>
    </cfRule>
  </conditionalFormatting>
  <conditionalFormatting sqref="AU3">
    <cfRule type="expression" dxfId="5197" priority="534">
      <formula>AND(_xlfn.ISFORMULA(AU3),MOD(ROW(),2))</formula>
    </cfRule>
    <cfRule type="expression" dxfId="5196" priority="535">
      <formula>AND(_xlfn.ISFORMULA(AU3),MOD(ROW()+1,2))</formula>
    </cfRule>
    <cfRule type="expression" dxfId="5195" priority="537">
      <formula>MOD(ROW(),2)</formula>
    </cfRule>
  </conditionalFormatting>
  <conditionalFormatting sqref="AU3">
    <cfRule type="expression" dxfId="5194" priority="536">
      <formula>AND(NOT(ISNUMBER(AU3)),NOT(ISBLANK(AU3)))</formula>
    </cfRule>
  </conditionalFormatting>
  <conditionalFormatting sqref="AU3">
    <cfRule type="expression" dxfId="5193" priority="533">
      <formula>OR(AND(NOT(_xlfn.ISFORMULA(AU3)),NOT(ISBLANK(AU3))),ISERROR(AU3))</formula>
    </cfRule>
  </conditionalFormatting>
  <conditionalFormatting sqref="BF3">
    <cfRule type="expression" dxfId="5192" priority="529">
      <formula>AND(_xlfn.ISFORMULA(BF3),MOD(ROW(),2))</formula>
    </cfRule>
    <cfRule type="expression" dxfId="5191" priority="530">
      <formula>AND(_xlfn.ISFORMULA(BF3),MOD(ROW()+1,2))</formula>
    </cfRule>
    <cfRule type="expression" dxfId="5190" priority="532">
      <formula>MOD(ROW(),2)</formula>
    </cfRule>
  </conditionalFormatting>
  <conditionalFormatting sqref="BF3">
    <cfRule type="expression" dxfId="5189" priority="531">
      <formula>AND(NOT(ISNUMBER(BF3)),NOT(ISBLANK(BF3)))</formula>
    </cfRule>
  </conditionalFormatting>
  <conditionalFormatting sqref="BF3">
    <cfRule type="expression" dxfId="5188" priority="528">
      <formula>OR(AND(NOT(_xlfn.ISFORMULA(BF3)),NOT(ISBLANK(BF3))),ISERROR(BF3))</formula>
    </cfRule>
  </conditionalFormatting>
  <conditionalFormatting sqref="BI3:BJ3">
    <cfRule type="expression" dxfId="5187" priority="524">
      <formula>AND(_xlfn.ISFORMULA(BI3),MOD(ROW(),2))</formula>
    </cfRule>
    <cfRule type="expression" dxfId="5186" priority="525">
      <formula>AND(_xlfn.ISFORMULA(BI3),MOD(ROW()+1,2))</formula>
    </cfRule>
    <cfRule type="expression" dxfId="5185" priority="527">
      <formula>MOD(ROW(),2)</formula>
    </cfRule>
  </conditionalFormatting>
  <conditionalFormatting sqref="BI3:BJ3">
    <cfRule type="expression" dxfId="5184" priority="526">
      <formula>AND(NOT(ISNUMBER(BI3)),NOT(ISBLANK(BI3)))</formula>
    </cfRule>
  </conditionalFormatting>
  <conditionalFormatting sqref="BI3:BJ3">
    <cfRule type="expression" dxfId="5183" priority="523">
      <formula>OR(AND(NOT(_xlfn.ISFORMULA(BI3)),NOT(ISBLANK(BI3))),ISERROR(BI3))</formula>
    </cfRule>
  </conditionalFormatting>
  <conditionalFormatting sqref="BI3:BJ3">
    <cfRule type="containsBlanks" priority="519">
      <formula>LEN(TRIM(BI3))=0</formula>
    </cfRule>
    <cfRule type="expression" dxfId="5182" priority="520">
      <formula>AND(_xlfn.ISFORMULA(BI3),MOD(ROW(),2))</formula>
    </cfRule>
    <cfRule type="expression" dxfId="5181" priority="521">
      <formula>AND(_xlfn.ISFORMULA(BI3),MOD(ROW()+1,2))</formula>
    </cfRule>
    <cfRule type="expression" dxfId="5180" priority="522">
      <formula>MOD(ROW(),2)</formula>
    </cfRule>
  </conditionalFormatting>
  <conditionalFormatting sqref="BS3">
    <cfRule type="expression" dxfId="5179" priority="516">
      <formula>AND(_xlfn.ISFORMULA(BS3),MOD(ROW(),2))</formula>
    </cfRule>
    <cfRule type="expression" dxfId="5178" priority="517">
      <formula>AND(_xlfn.ISFORMULA(BS3),MOD(ROW()+1,2))</formula>
    </cfRule>
    <cfRule type="expression" dxfId="5177" priority="518">
      <formula>MOD(ROW(),2)</formula>
    </cfRule>
  </conditionalFormatting>
  <conditionalFormatting sqref="BS3">
    <cfRule type="expression" dxfId="5176" priority="515">
      <formula>OR(AND(NOT(_xlfn.ISFORMULA(BS3)),NOT(ISBLANK(BS3))),ISERROR(BS3))</formula>
    </cfRule>
  </conditionalFormatting>
  <conditionalFormatting sqref="BU3:BV3">
    <cfRule type="expression" dxfId="5175" priority="512">
      <formula>AND(_xlfn.ISFORMULA(BU3),MOD(ROW(),2))</formula>
    </cfRule>
    <cfRule type="expression" dxfId="5174" priority="513">
      <formula>AND(_xlfn.ISFORMULA(BU3),MOD(ROW()+1,2))</formula>
    </cfRule>
    <cfRule type="expression" dxfId="5173" priority="514">
      <formula>MOD(ROW(),2)</formula>
    </cfRule>
  </conditionalFormatting>
  <conditionalFormatting sqref="BU3:BV3">
    <cfRule type="expression" dxfId="5172" priority="511">
      <formula>OR(AND(NOT(_xlfn.ISFORMULA(BU3)),NOT(ISBLANK(BU3))),ISERROR(BU3))</formula>
    </cfRule>
  </conditionalFormatting>
  <conditionalFormatting sqref="BV3">
    <cfRule type="containsBlanks" priority="507">
      <formula>LEN(TRIM(BV3))=0</formula>
    </cfRule>
    <cfRule type="expression" dxfId="5171" priority="508">
      <formula>AND(_xlfn.ISFORMULA(BV3),MOD(ROW(),2))</formula>
    </cfRule>
    <cfRule type="expression" dxfId="5170" priority="509">
      <formula>AND(_xlfn.ISFORMULA(BV3),MOD(ROW()+1,2))</formula>
    </cfRule>
    <cfRule type="expression" dxfId="5169" priority="510">
      <formula>MOD(ROW(),2)</formula>
    </cfRule>
  </conditionalFormatting>
  <conditionalFormatting sqref="BY3">
    <cfRule type="expression" dxfId="5168" priority="504">
      <formula>AND(_xlfn.ISFORMULA(BY3),MOD(ROW(),2))</formula>
    </cfRule>
    <cfRule type="expression" dxfId="5167" priority="505">
      <formula>AND(_xlfn.ISFORMULA(BY3),MOD(ROW()+1,2))</formula>
    </cfRule>
    <cfRule type="expression" dxfId="5166" priority="506">
      <formula>MOD(ROW(),2)</formula>
    </cfRule>
  </conditionalFormatting>
  <conditionalFormatting sqref="BY3">
    <cfRule type="expression" dxfId="5165" priority="503">
      <formula>OR(AND(NOT(_xlfn.ISFORMULA(BY3)),NOT(ISBLANK(BY3))),ISERROR(BY3))</formula>
    </cfRule>
  </conditionalFormatting>
  <conditionalFormatting sqref="CB3">
    <cfRule type="expression" dxfId="5164" priority="500">
      <formula>AND(_xlfn.ISFORMULA(CB3),MOD(ROW(),2))</formula>
    </cfRule>
    <cfRule type="expression" dxfId="5163" priority="501">
      <formula>AND(_xlfn.ISFORMULA(CB3),MOD(ROW()+1,2))</formula>
    </cfRule>
    <cfRule type="expression" dxfId="5162" priority="502">
      <formula>MOD(ROW(),2)</formula>
    </cfRule>
  </conditionalFormatting>
  <conditionalFormatting sqref="CB3">
    <cfRule type="expression" dxfId="5161" priority="499">
      <formula>OR(AND(NOT(_xlfn.ISFORMULA(CB3)),NOT(ISBLANK(CB3))),ISERROR(CB3))</formula>
    </cfRule>
  </conditionalFormatting>
  <conditionalFormatting sqref="CB3">
    <cfRule type="containsBlanks" priority="495">
      <formula>LEN(TRIM(CB3))=0</formula>
    </cfRule>
    <cfRule type="expression" dxfId="5160" priority="496">
      <formula>AND(_xlfn.ISFORMULA(CB3),MOD(ROW(),2))</formula>
    </cfRule>
    <cfRule type="expression" dxfId="5159" priority="497">
      <formula>AND(_xlfn.ISFORMULA(CB3),MOD(ROW()+1,2))</formula>
    </cfRule>
    <cfRule type="expression" dxfId="5158" priority="498">
      <formula>MOD(ROW(),2)</formula>
    </cfRule>
  </conditionalFormatting>
  <conditionalFormatting sqref="CD3:CE3">
    <cfRule type="expression" dxfId="5157" priority="492">
      <formula>AND(_xlfn.ISFORMULA(CD3),MOD(ROW(),2))</formula>
    </cfRule>
    <cfRule type="expression" dxfId="5156" priority="493">
      <formula>AND(_xlfn.ISFORMULA(CD3),MOD(ROW()+1,2))</formula>
    </cfRule>
    <cfRule type="expression" dxfId="5155" priority="494">
      <formula>MOD(ROW(),2)</formula>
    </cfRule>
  </conditionalFormatting>
  <conditionalFormatting sqref="CD3:CE3">
    <cfRule type="expression" dxfId="5154" priority="491">
      <formula>OR(AND(NOT(_xlfn.ISFORMULA(CD3)),NOT(ISBLANK(CD3))),ISERROR(CD3))</formula>
    </cfRule>
  </conditionalFormatting>
  <conditionalFormatting sqref="CE3">
    <cfRule type="containsBlanks" priority="487">
      <formula>LEN(TRIM(CE3))=0</formula>
    </cfRule>
    <cfRule type="expression" dxfId="5153" priority="488">
      <formula>AND(_xlfn.ISFORMULA(CE3),MOD(ROW(),2))</formula>
    </cfRule>
    <cfRule type="expression" dxfId="5152" priority="489">
      <formula>AND(_xlfn.ISFORMULA(CE3),MOD(ROW()+1,2))</formula>
    </cfRule>
    <cfRule type="expression" dxfId="5151" priority="490">
      <formula>MOD(ROW(),2)</formula>
    </cfRule>
  </conditionalFormatting>
  <conditionalFormatting sqref="CT3">
    <cfRule type="expression" dxfId="5150" priority="484">
      <formula>AND(_xlfn.ISFORMULA(CT3),MOD(ROW(),2))</formula>
    </cfRule>
    <cfRule type="expression" dxfId="5149" priority="485">
      <formula>AND(_xlfn.ISFORMULA(CT3),MOD(ROW()+1,2))</formula>
    </cfRule>
    <cfRule type="expression" dxfId="5148" priority="486">
      <formula>MOD(ROW(),2)</formula>
    </cfRule>
  </conditionalFormatting>
  <conditionalFormatting sqref="CT3">
    <cfRule type="expression" dxfId="5147" priority="483">
      <formula>OR(AND(NOT(_xlfn.ISFORMULA(CT3)),NOT(ISBLANK(CT3))),ISERROR(CT3))</formula>
    </cfRule>
  </conditionalFormatting>
  <conditionalFormatting sqref="CT3">
    <cfRule type="containsBlanks" priority="479">
      <formula>LEN(TRIM(CT3))=0</formula>
    </cfRule>
    <cfRule type="expression" dxfId="5146" priority="480">
      <formula>AND(_xlfn.ISFORMULA(CT3),MOD(ROW(),2))</formula>
    </cfRule>
    <cfRule type="expression" dxfId="5145" priority="481">
      <formula>AND(_xlfn.ISFORMULA(CT3),MOD(ROW()+1,2))</formula>
    </cfRule>
    <cfRule type="expression" dxfId="5144" priority="482">
      <formula>MOD(ROW(),2)</formula>
    </cfRule>
  </conditionalFormatting>
  <conditionalFormatting sqref="CM3:CN3">
    <cfRule type="expression" dxfId="5143" priority="476">
      <formula>AND(_xlfn.ISFORMULA(CM3),MOD(ROW(),2))</formula>
    </cfRule>
    <cfRule type="expression" dxfId="5142" priority="477">
      <formula>AND(_xlfn.ISFORMULA(CM3),MOD(ROW()+1,2))</formula>
    </cfRule>
    <cfRule type="expression" dxfId="5141" priority="478">
      <formula>MOD(ROW(),2)</formula>
    </cfRule>
  </conditionalFormatting>
  <conditionalFormatting sqref="CM3:CN3">
    <cfRule type="expression" dxfId="5140" priority="475">
      <formula>OR(AND(NOT(_xlfn.ISFORMULA(CM3)),NOT(ISBLANK(CM3))),ISERROR(CM3))</formula>
    </cfRule>
  </conditionalFormatting>
  <conditionalFormatting sqref="J3">
    <cfRule type="expression" dxfId="5139" priority="471">
      <formula>AND(_xlfn.ISFORMULA(J3),MOD(ROW(),2))</formula>
    </cfRule>
    <cfRule type="expression" dxfId="5138" priority="472">
      <formula>AND(_xlfn.ISFORMULA(J3),MOD(ROW()+1,2))</formula>
    </cfRule>
    <cfRule type="expression" dxfId="5137" priority="474">
      <formula>MOD(ROW(),2)</formula>
    </cfRule>
  </conditionalFormatting>
  <conditionalFormatting sqref="J3">
    <cfRule type="expression" dxfId="5136" priority="473">
      <formula>AND(NOT(ISNUMBER(J3)),NOT(ISBLANK(J3)))</formula>
    </cfRule>
  </conditionalFormatting>
  <conditionalFormatting sqref="K3:L3">
    <cfRule type="expression" dxfId="5135" priority="467">
      <formula>AND(_xlfn.ISFORMULA(K3),MOD(ROW(),2))</formula>
    </cfRule>
    <cfRule type="expression" dxfId="5134" priority="468">
      <formula>AND(_xlfn.ISFORMULA(K3),MOD(ROW()+1,2))</formula>
    </cfRule>
    <cfRule type="expression" dxfId="5133" priority="470">
      <formula>MOD(ROW(),2)</formula>
    </cfRule>
  </conditionalFormatting>
  <conditionalFormatting sqref="K3:L3">
    <cfRule type="expression" dxfId="5132" priority="469">
      <formula>AND(NOT(ISNUMBER(K3)),NOT(ISBLANK(K3)))</formula>
    </cfRule>
  </conditionalFormatting>
  <conditionalFormatting sqref="BZ3:CA3">
    <cfRule type="containsBlanks" priority="463">
      <formula>LEN(TRIM(BZ3))=0</formula>
    </cfRule>
    <cfRule type="expression" dxfId="5131" priority="464">
      <formula>AND(_xlfn.ISFORMULA(BZ3),MOD(ROW(),2))</formula>
    </cfRule>
    <cfRule type="expression" dxfId="5130" priority="465">
      <formula>AND(_xlfn.ISFORMULA(BZ3),MOD(ROW()+1,2))</formula>
    </cfRule>
    <cfRule type="expression" dxfId="5129" priority="466">
      <formula>MOD(ROW(),2)</formula>
    </cfRule>
  </conditionalFormatting>
  <conditionalFormatting sqref="CG3:CI3">
    <cfRule type="containsBlanks" priority="459">
      <formula>LEN(TRIM(CG3))=0</formula>
    </cfRule>
    <cfRule type="expression" dxfId="5128" priority="460">
      <formula>AND(_xlfn.ISFORMULA(CG3),MOD(ROW(),2))</formula>
    </cfRule>
    <cfRule type="expression" dxfId="5127" priority="461">
      <formula>AND(_xlfn.ISFORMULA(CG3),MOD(ROW()+1,2))</formula>
    </cfRule>
    <cfRule type="expression" dxfId="5126" priority="462">
      <formula>MOD(ROW(),2)</formula>
    </cfRule>
  </conditionalFormatting>
  <conditionalFormatting sqref="CJ3">
    <cfRule type="containsBlanks" priority="455">
      <formula>LEN(TRIM(CJ3))=0</formula>
    </cfRule>
    <cfRule type="expression" dxfId="5125" priority="456">
      <formula>AND(_xlfn.ISFORMULA(CJ3),MOD(ROW(),2))</formula>
    </cfRule>
    <cfRule type="expression" dxfId="5124" priority="457">
      <formula>AND(_xlfn.ISFORMULA(CJ3),MOD(ROW()+1,2))</formula>
    </cfRule>
    <cfRule type="expression" dxfId="5123" priority="458">
      <formula>MOD(ROW(),2)</formula>
    </cfRule>
  </conditionalFormatting>
  <conditionalFormatting sqref="CL3">
    <cfRule type="containsBlanks" priority="451">
      <formula>LEN(TRIM(CL3))=0</formula>
    </cfRule>
    <cfRule type="expression" dxfId="5122" priority="452">
      <formula>AND(_xlfn.ISFORMULA(CL3),MOD(ROW(),2))</formula>
    </cfRule>
    <cfRule type="expression" dxfId="5121" priority="453">
      <formula>AND(_xlfn.ISFORMULA(CL3),MOD(ROW()+1,2))</formula>
    </cfRule>
    <cfRule type="expression" dxfId="5120" priority="454">
      <formula>MOD(ROW(),2)</formula>
    </cfRule>
  </conditionalFormatting>
  <conditionalFormatting sqref="CP3">
    <cfRule type="containsBlanks" priority="447">
      <formula>LEN(TRIM(CP3))=0</formula>
    </cfRule>
    <cfRule type="expression" dxfId="5119" priority="448">
      <formula>AND(_xlfn.ISFORMULA(CP3),MOD(ROW(),2))</formula>
    </cfRule>
    <cfRule type="expression" dxfId="5118" priority="449">
      <formula>AND(_xlfn.ISFORMULA(CP3),MOD(ROW()+1,2))</formula>
    </cfRule>
    <cfRule type="expression" dxfId="5117" priority="450">
      <formula>MOD(ROW(),2)</formula>
    </cfRule>
  </conditionalFormatting>
  <conditionalFormatting sqref="CV3">
    <cfRule type="containsBlanks" priority="443">
      <formula>LEN(TRIM(CV3))=0</formula>
    </cfRule>
    <cfRule type="expression" dxfId="5116" priority="444">
      <formula>AND(_xlfn.ISFORMULA(CV3),MOD(ROW(),2))</formula>
    </cfRule>
    <cfRule type="expression" dxfId="5115" priority="445">
      <formula>AND(_xlfn.ISFORMULA(CV3),MOD(ROW()+1,2))</formula>
    </cfRule>
    <cfRule type="expression" dxfId="5114" priority="446">
      <formula>MOD(ROW(),2)</formula>
    </cfRule>
  </conditionalFormatting>
  <conditionalFormatting sqref="DD3:DE3">
    <cfRule type="containsBlanks" priority="439">
      <formula>LEN(TRIM(DD3))=0</formula>
    </cfRule>
    <cfRule type="expression" dxfId="5113" priority="440">
      <formula>AND(_xlfn.ISFORMULA(DD3),MOD(ROW(),2))</formula>
    </cfRule>
    <cfRule type="expression" dxfId="5112" priority="441">
      <formula>AND(_xlfn.ISFORMULA(DD3),MOD(ROW()+1,2))</formula>
    </cfRule>
    <cfRule type="expression" dxfId="5111" priority="442">
      <formula>MOD(ROW(),2)</formula>
    </cfRule>
  </conditionalFormatting>
  <conditionalFormatting sqref="DG3">
    <cfRule type="containsBlanks" priority="435">
      <formula>LEN(TRIM(DG3))=0</formula>
    </cfRule>
    <cfRule type="expression" dxfId="5110" priority="436">
      <formula>AND(_xlfn.ISFORMULA(DG3),MOD(ROW(),2))</formula>
    </cfRule>
    <cfRule type="expression" dxfId="5109" priority="437">
      <formula>AND(_xlfn.ISFORMULA(DG3),MOD(ROW()+1,2))</formula>
    </cfRule>
    <cfRule type="expression" dxfId="5108" priority="438">
      <formula>MOD(ROW(),2)</formula>
    </cfRule>
  </conditionalFormatting>
  <conditionalFormatting sqref="DI3">
    <cfRule type="containsBlanks" priority="431">
      <formula>LEN(TRIM(DI3))=0</formula>
    </cfRule>
    <cfRule type="expression" dxfId="5107" priority="432">
      <formula>AND(_xlfn.ISFORMULA(DI3),MOD(ROW(),2))</formula>
    </cfRule>
    <cfRule type="expression" dxfId="5106" priority="433">
      <formula>AND(_xlfn.ISFORMULA(DI3),MOD(ROW()+1,2))</formula>
    </cfRule>
    <cfRule type="expression" dxfId="5105" priority="434">
      <formula>MOD(ROW(),2)</formula>
    </cfRule>
  </conditionalFormatting>
  <conditionalFormatting sqref="BP4 BT4 CY4:DA4">
    <cfRule type="containsBlanks" priority="116">
      <formula>LEN(TRIM(BP4))=0</formula>
    </cfRule>
    <cfRule type="expression" dxfId="5104" priority="120">
      <formula>AND(_xlfn.ISFORMULA(BP4),MOD(ROW(),2))</formula>
    </cfRule>
    <cfRule type="expression" dxfId="5103" priority="121">
      <formula>AND(_xlfn.ISFORMULA(BP4),MOD(ROW()+1,2))</formula>
    </cfRule>
    <cfRule type="expression" dxfId="5102" priority="123">
      <formula>MOD(ROW(),2)</formula>
    </cfRule>
  </conditionalFormatting>
  <conditionalFormatting sqref="CY4:DA4">
    <cfRule type="expression" dxfId="5101" priority="117">
      <formula>OR(AND(NOT(_xlfn.ISFORMULA(CY4)),NOT(ISBLANK(CY4))),ISERROR(CY4))</formula>
    </cfRule>
  </conditionalFormatting>
  <conditionalFormatting sqref="BF4">
    <cfRule type="expression" dxfId="5100" priority="94">
      <formula>AND(_xlfn.ISFORMULA(BF4),MOD(ROW(),2))</formula>
    </cfRule>
    <cfRule type="expression" dxfId="5099" priority="95">
      <formula>AND(_xlfn.ISFORMULA(BF4),MOD(ROW()+1,2))</formula>
    </cfRule>
    <cfRule type="expression" dxfId="5098" priority="97">
      <formula>MOD(ROW(),2)</formula>
    </cfRule>
  </conditionalFormatting>
  <conditionalFormatting sqref="BF4">
    <cfRule type="expression" dxfId="5097" priority="96">
      <formula>AND(NOT(ISNUMBER(BF4)),NOT(ISBLANK(BF4)))</formula>
    </cfRule>
  </conditionalFormatting>
  <conditionalFormatting sqref="BF4">
    <cfRule type="expression" dxfId="5096" priority="93">
      <formula>OR(AND(NOT(_xlfn.ISFORMULA(BF4)),NOT(ISBLANK(BF4))),ISERROR(BF4))</formula>
    </cfRule>
  </conditionalFormatting>
  <conditionalFormatting sqref="BS4">
    <cfRule type="expression" dxfId="5095" priority="81">
      <formula>AND(_xlfn.ISFORMULA(BS4),MOD(ROW(),2))</formula>
    </cfRule>
    <cfRule type="expression" dxfId="5094" priority="82">
      <formula>AND(_xlfn.ISFORMULA(BS4),MOD(ROW()+1,2))</formula>
    </cfRule>
    <cfRule type="expression" dxfId="5093" priority="83">
      <formula>MOD(ROW(),2)</formula>
    </cfRule>
  </conditionalFormatting>
  <conditionalFormatting sqref="BS4">
    <cfRule type="expression" dxfId="5092" priority="80">
      <formula>OR(AND(NOT(_xlfn.ISFORMULA(BS4)),NOT(ISBLANK(BS4))),ISERROR(BS4))</formula>
    </cfRule>
  </conditionalFormatting>
  <conditionalFormatting sqref="BY4">
    <cfRule type="expression" dxfId="5091" priority="69">
      <formula>AND(_xlfn.ISFORMULA(BY4),MOD(ROW(),2))</formula>
    </cfRule>
    <cfRule type="expression" dxfId="5090" priority="70">
      <formula>AND(_xlfn.ISFORMULA(BY4),MOD(ROW()+1,2))</formula>
    </cfRule>
    <cfRule type="expression" dxfId="5089" priority="71">
      <formula>MOD(ROW(),2)</formula>
    </cfRule>
  </conditionalFormatting>
  <conditionalFormatting sqref="BY4">
    <cfRule type="expression" dxfId="5088" priority="68">
      <formula>OR(AND(NOT(_xlfn.ISFORMULA(BY4)),NOT(ISBLANK(BY4))),ISERROR(BY4))</formula>
    </cfRule>
  </conditionalFormatting>
  <conditionalFormatting sqref="CT4">
    <cfRule type="expression" dxfId="5087" priority="49">
      <formula>AND(_xlfn.ISFORMULA(CT4),MOD(ROW(),2))</formula>
    </cfRule>
    <cfRule type="expression" dxfId="5086" priority="50">
      <formula>AND(_xlfn.ISFORMULA(CT4),MOD(ROW()+1,2))</formula>
    </cfRule>
    <cfRule type="expression" dxfId="5085" priority="51">
      <formula>MOD(ROW(),2)</formula>
    </cfRule>
  </conditionalFormatting>
  <conditionalFormatting sqref="CT4">
    <cfRule type="expression" dxfId="5084" priority="48">
      <formula>OR(AND(NOT(_xlfn.ISFORMULA(CT4)),NOT(ISBLANK(CT4))),ISERROR(CT4))</formula>
    </cfRule>
  </conditionalFormatting>
  <conditionalFormatting sqref="CT4">
    <cfRule type="containsBlanks" priority="44">
      <formula>LEN(TRIM(CT4))=0</formula>
    </cfRule>
    <cfRule type="expression" dxfId="5083" priority="45">
      <formula>AND(_xlfn.ISFORMULA(CT4),MOD(ROW(),2))</formula>
    </cfRule>
    <cfRule type="expression" dxfId="5082" priority="46">
      <formula>AND(_xlfn.ISFORMULA(CT4),MOD(ROW()+1,2))</formula>
    </cfRule>
    <cfRule type="expression" dxfId="5081" priority="47">
      <formula>MOD(ROW(),2)</formula>
    </cfRule>
  </conditionalFormatting>
  <conditionalFormatting sqref="CM4:CN4">
    <cfRule type="expression" dxfId="5080" priority="41">
      <formula>AND(_xlfn.ISFORMULA(CM4),MOD(ROW(),2))</formula>
    </cfRule>
    <cfRule type="expression" dxfId="5079" priority="42">
      <formula>AND(_xlfn.ISFORMULA(CM4),MOD(ROW()+1,2))</formula>
    </cfRule>
    <cfRule type="expression" dxfId="5078" priority="43">
      <formula>MOD(ROW(),2)</formula>
    </cfRule>
  </conditionalFormatting>
  <conditionalFormatting sqref="CM4:CN4">
    <cfRule type="expression" dxfId="5077" priority="40">
      <formula>OR(AND(NOT(_xlfn.ISFORMULA(CM4)),NOT(ISBLANK(CM4))),ISERROR(CM4))</formula>
    </cfRule>
  </conditionalFormatting>
  <conditionalFormatting sqref="I4">
    <cfRule type="expression" dxfId="5076" priority="32">
      <formula>AND(NOT(ISNUMBER(I4)),NOT(ISBLANK(I4)))</formula>
    </cfRule>
  </conditionalFormatting>
  <conditionalFormatting sqref="I4">
    <cfRule type="containsBlanks" priority="31">
      <formula>LEN(TRIM(I4))=0</formula>
    </cfRule>
    <cfRule type="expression" dxfId="5075" priority="33">
      <formula>AND(_xlfn.ISFORMULA(I4),MOD(ROW(),2))</formula>
    </cfRule>
    <cfRule type="expression" dxfId="5074" priority="34">
      <formula>AND(_xlfn.ISFORMULA(I4),MOD(ROW()+1,2))</formula>
    </cfRule>
    <cfRule type="expression" dxfId="5073" priority="35">
      <formula>MOD(ROW(),2)</formula>
    </cfRule>
  </conditionalFormatting>
  <conditionalFormatting sqref="DJ4">
    <cfRule type="containsBlanks" priority="27">
      <formula>LEN(TRIM(DJ4))=0</formula>
    </cfRule>
    <cfRule type="expression" dxfId="5072" priority="28">
      <formula>AND(_xlfn.ISFORMULA(DJ4),MOD(ROW(),2))</formula>
    </cfRule>
    <cfRule type="expression" dxfId="5071" priority="29">
      <formula>AND(_xlfn.ISFORMULA(DJ4),MOD(ROW()+1,2))</formula>
    </cfRule>
    <cfRule type="expression" dxfId="5070" priority="30">
      <formula>MOD(ROW(),2)</formula>
    </cfRule>
  </conditionalFormatting>
  <conditionalFormatting sqref="C4">
    <cfRule type="containsBlanks" priority="23">
      <formula>LEN(TRIM(C4))=0</formula>
    </cfRule>
    <cfRule type="expression" dxfId="5069" priority="24">
      <formula>AND(_xlfn.ISFORMULA(C4),MOD(ROW(),2))</formula>
    </cfRule>
    <cfRule type="expression" dxfId="5068" priority="25">
      <formula>AND(_xlfn.ISFORMULA(C4),MOD(ROW()+1,2))</formula>
    </cfRule>
    <cfRule type="expression" dxfId="5067" priority="26">
      <formula>MOD(ROW(),2)</formula>
    </cfRule>
  </conditionalFormatting>
  <conditionalFormatting sqref="BQ6">
    <cfRule type="expression" dxfId="5066" priority="18">
      <formula>AND(NOT(ISNUMBER(BQ6)),NOT(ISBLANK(BQ6)))</formula>
    </cfRule>
  </conditionalFormatting>
  <conditionalFormatting sqref="BR6">
    <cfRule type="expression" dxfId="5065" priority="14">
      <formula>AND(NOT(ISNUMBER(BR6)),NOT(ISBLANK(BR6)))</formula>
    </cfRule>
  </conditionalFormatting>
  <conditionalFormatting sqref="BW6">
    <cfRule type="expression" dxfId="5064" priority="13">
      <formula>AND(NOT(ISNUMBER(BW6)),NOT(ISBLANK(BW6)))</formula>
    </cfRule>
  </conditionalFormatting>
  <conditionalFormatting sqref="CB6">
    <cfRule type="expression" dxfId="5063" priority="6">
      <formula>OR(AND(NOT(_xlfn.ISFORMULA(CB6)),NOT(ISBLANK(CB6))),ISERROR(CB6))</formula>
    </cfRule>
  </conditionalFormatting>
  <conditionalFormatting sqref="BZ6:CB6">
    <cfRule type="containsBlanks" priority="5">
      <formula>LEN(TRIM(BZ6))=0</formula>
    </cfRule>
    <cfRule type="expression" dxfId="5062" priority="7">
      <formula>AND(_xlfn.ISFORMULA(BZ6),MOD(ROW(),2))</formula>
    </cfRule>
    <cfRule type="expression" dxfId="5061" priority="8">
      <formula>AND(_xlfn.ISFORMULA(BZ6),MOD(ROW()+1,2))</formula>
    </cfRule>
    <cfRule type="expression" dxfId="5060" priority="9">
      <formula>MOD(ROW(),2)</formula>
    </cfRule>
  </conditionalFormatting>
  <conditionalFormatting sqref="CB6">
    <cfRule type="expression" dxfId="5059" priority="2">
      <formula>AND(_xlfn.ISFORMULA(CB6),MOD(ROW(),2))</formula>
    </cfRule>
    <cfRule type="expression" dxfId="5058" priority="3">
      <formula>AND(_xlfn.ISFORMULA(CB6),MOD(ROW()+1,2))</formula>
    </cfRule>
    <cfRule type="expression" dxfId="5057" priority="4">
      <formula>MOD(ROW(),2)</formula>
    </cfRule>
  </conditionalFormatting>
  <conditionalFormatting sqref="BZ6">
    <cfRule type="expression" dxfId="5056" priority="1">
      <formula>AND(NOT(ISNUMBER(BZ6)),NOT(ISBLANK(BZ6)))</formula>
    </cfRule>
  </conditionalFormatting>
  <dataValidations count="2">
    <dataValidation type="list" allowBlank="1" showInputMessage="1" showErrorMessage="1" sqref="AY3:AZ3 AY4:AZ1048576 CU3 CU4:CU1048576 P3:Q3 P4:Q1048576 CQ3 CQ4:CQ1048576 F3 F4:F1048576" xr:uid="{54C20C4D-87C2-1041-8E48-C574BF9B0821}">
      <formula1>"Yes,No"</formula1>
    </dataValidation>
    <dataValidation type="list" allowBlank="1" showInputMessage="1" showErrorMessage="1" sqref="G11:G12 G5:G7 G3" xr:uid="{1B72B5DE-A2DF-1B4F-AD7D-2EBBE679F5D0}">
      <formula1>"Preparation, Copy-editing, Typesetting, First proofs, Corrections, Revised proofs, Pre-final, Final checks, Held at end of production, Production complete"</formula1>
    </dataValidation>
  </dataValidations>
  <hyperlinks>
    <hyperlink ref="T10" r:id="rId1" xr:uid="{DD953A35-AF7A-7B45-8349-5FBF18AC2743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7">
    <pageSetUpPr autoPageBreaks="0" fitToPage="1"/>
  </sheetPr>
  <dimension ref="A2:DO9"/>
  <sheetViews>
    <sheetView workbookViewId="0">
      <pane xSplit="3" ySplit="2" topLeftCell="CU3" activePane="bottomRight" state="frozenSplit"/>
      <selection pane="topRight" activeCell="C1" sqref="C1"/>
      <selection pane="bottomLeft" activeCell="A2" sqref="A2"/>
      <selection pane="bottomRight" activeCell="DL4" sqref="DL4"/>
    </sheetView>
  </sheetViews>
  <sheetFormatPr baseColWidth="10" defaultColWidth="10.5" defaultRowHeight="28" customHeight="1"/>
  <cols>
    <col min="1" max="1" width="7.5" style="15" bestFit="1" customWidth="1"/>
    <col min="2" max="2" width="10.6640625" style="15" customWidth="1"/>
    <col min="3" max="3" width="9.5" style="15" customWidth="1"/>
    <col min="4" max="4" width="10.6640625" style="15" customWidth="1"/>
    <col min="5" max="7" width="11.6640625" style="15" customWidth="1"/>
    <col min="8" max="8" width="18" style="15" customWidth="1"/>
    <col min="9" max="9" width="10.83203125" style="15" bestFit="1" customWidth="1"/>
    <col min="10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25" style="15" bestFit="1" customWidth="1"/>
    <col min="21" max="21" width="90.5" style="15" bestFit="1" customWidth="1"/>
    <col min="22" max="25" width="10.5" style="15"/>
    <col min="26" max="26" width="17.1640625" style="15" customWidth="1"/>
    <col min="27" max="31" width="12.5" style="15" customWidth="1"/>
    <col min="32" max="47" width="12.6640625" style="15" customWidth="1"/>
    <col min="48" max="49" width="10.5" style="15"/>
    <col min="50" max="50" width="12.6640625" style="15" customWidth="1"/>
    <col min="51" max="51" width="7.33203125" style="15" customWidth="1"/>
    <col min="52" max="52" width="8.5" style="15" customWidth="1"/>
    <col min="53" max="53" width="15.6640625" style="16" customWidth="1"/>
    <col min="54" max="54" width="11.6640625" style="15" customWidth="1"/>
    <col min="55" max="55" width="16.83203125" style="15" customWidth="1"/>
    <col min="56" max="57" width="14.83203125" style="15" customWidth="1"/>
    <col min="58" max="64" width="16.83203125" style="15" customWidth="1"/>
    <col min="65" max="71" width="12.33203125" style="15" customWidth="1"/>
    <col min="72" max="83" width="14.5" style="15" customWidth="1"/>
    <col min="84" max="84" width="14.5" style="16" customWidth="1"/>
    <col min="85" max="88" width="14.5" style="15" customWidth="1"/>
    <col min="89" max="90" width="17" style="16" customWidth="1"/>
    <col min="91" max="91" width="15" style="15" customWidth="1"/>
    <col min="92" max="93" width="22.5" style="15" customWidth="1"/>
    <col min="94" max="96" width="14.5" style="16" customWidth="1"/>
    <col min="97" max="97" width="14.5" style="15" customWidth="1"/>
    <col min="98" max="99" width="10.5" style="15"/>
    <col min="100" max="104" width="19.5" style="15" customWidth="1"/>
    <col min="105" max="105" width="16.83203125" style="15" customWidth="1"/>
    <col min="106" max="106" width="11.5" style="15" customWidth="1"/>
    <col min="107" max="107" width="16.83203125" style="15" customWidth="1"/>
    <col min="108" max="112" width="16.6640625" style="16" customWidth="1"/>
    <col min="113" max="113" width="11.5" style="15" customWidth="1"/>
    <col min="114" max="114" width="54.83203125" style="15" customWidth="1"/>
    <col min="115" max="16384" width="10.5" style="15"/>
  </cols>
  <sheetData>
    <row r="2" spans="1:119" s="10" customFormat="1" ht="57" customHeight="1">
      <c r="A2" s="8" t="s">
        <v>27</v>
      </c>
      <c r="B2" s="9" t="s">
        <v>18</v>
      </c>
      <c r="C2" s="10" t="s">
        <v>41</v>
      </c>
      <c r="D2" s="10" t="s">
        <v>15</v>
      </c>
      <c r="E2" s="10" t="s">
        <v>30</v>
      </c>
      <c r="H2" s="10" t="s">
        <v>1</v>
      </c>
      <c r="I2" s="11" t="s">
        <v>57</v>
      </c>
      <c r="J2" s="12" t="s">
        <v>69</v>
      </c>
      <c r="K2" s="12" t="s">
        <v>126</v>
      </c>
      <c r="L2" s="12"/>
      <c r="M2" s="11" t="s">
        <v>24</v>
      </c>
      <c r="N2" s="11" t="s">
        <v>58</v>
      </c>
      <c r="O2" s="11" t="s">
        <v>6</v>
      </c>
      <c r="P2" s="11" t="s">
        <v>48</v>
      </c>
      <c r="Q2" s="11" t="s">
        <v>43</v>
      </c>
      <c r="R2" s="10" t="s">
        <v>28</v>
      </c>
      <c r="S2" s="13" t="s">
        <v>19</v>
      </c>
      <c r="T2" s="13" t="s">
        <v>13</v>
      </c>
      <c r="U2" s="13" t="s">
        <v>39</v>
      </c>
      <c r="V2" s="10" t="s">
        <v>25</v>
      </c>
      <c r="W2" s="10" t="s">
        <v>46</v>
      </c>
      <c r="Z2" s="10" t="s">
        <v>70</v>
      </c>
      <c r="AA2" s="10" t="s">
        <v>34</v>
      </c>
      <c r="AC2" s="10" t="s">
        <v>0</v>
      </c>
      <c r="AD2" s="10" t="s">
        <v>12</v>
      </c>
      <c r="AF2" s="10" t="s">
        <v>4</v>
      </c>
      <c r="AJ2" s="10" t="s">
        <v>81</v>
      </c>
      <c r="AN2" s="10" t="s">
        <v>97</v>
      </c>
      <c r="AR2" s="10" t="s">
        <v>82</v>
      </c>
      <c r="AV2" s="10" t="s">
        <v>9</v>
      </c>
      <c r="AW2" s="10" t="s">
        <v>72</v>
      </c>
      <c r="AX2" s="10" t="s">
        <v>23</v>
      </c>
      <c r="AY2" s="10" t="s">
        <v>29</v>
      </c>
      <c r="AZ2" s="10" t="s">
        <v>140</v>
      </c>
      <c r="BA2" s="10" t="s">
        <v>26</v>
      </c>
      <c r="BB2" s="11" t="s">
        <v>8</v>
      </c>
      <c r="BC2" s="14" t="s">
        <v>22</v>
      </c>
      <c r="BD2" s="11" t="s">
        <v>32</v>
      </c>
      <c r="BE2" s="11" t="s">
        <v>54</v>
      </c>
      <c r="BF2" s="14" t="s">
        <v>67</v>
      </c>
      <c r="BG2" s="10" t="s">
        <v>50</v>
      </c>
      <c r="BH2" s="25" t="s">
        <v>214</v>
      </c>
      <c r="BI2" s="25"/>
      <c r="BJ2" s="25"/>
      <c r="BK2" s="11" t="s">
        <v>44</v>
      </c>
      <c r="BL2" s="11" t="s">
        <v>65</v>
      </c>
      <c r="BM2" s="11" t="s">
        <v>35</v>
      </c>
      <c r="BN2" s="11"/>
      <c r="BO2" s="11"/>
      <c r="BP2" s="11"/>
      <c r="BQ2" s="11" t="s">
        <v>53</v>
      </c>
      <c r="BR2" s="11" t="s">
        <v>3</v>
      </c>
      <c r="BS2" s="14" t="s">
        <v>56</v>
      </c>
      <c r="BT2" s="10" t="s">
        <v>33</v>
      </c>
      <c r="BW2" s="11" t="s">
        <v>51</v>
      </c>
      <c r="BX2" s="11" t="s">
        <v>64</v>
      </c>
      <c r="BY2" s="14" t="s">
        <v>49</v>
      </c>
      <c r="BZ2" s="11" t="s">
        <v>20</v>
      </c>
      <c r="CA2" s="11" t="s">
        <v>45</v>
      </c>
      <c r="CB2" s="14" t="s">
        <v>36</v>
      </c>
      <c r="CC2" s="10" t="s">
        <v>47</v>
      </c>
      <c r="CF2" s="11" t="s">
        <v>37</v>
      </c>
      <c r="CG2" s="11" t="s">
        <v>40</v>
      </c>
      <c r="CH2" s="11" t="s">
        <v>59</v>
      </c>
      <c r="CI2" s="11" t="s">
        <v>11</v>
      </c>
      <c r="CJ2" s="11" t="s">
        <v>62</v>
      </c>
      <c r="CK2" s="11" t="s">
        <v>63</v>
      </c>
      <c r="CL2" s="11" t="s">
        <v>10</v>
      </c>
      <c r="CM2" s="14" t="s">
        <v>117</v>
      </c>
      <c r="CN2" s="14" t="s">
        <v>73</v>
      </c>
      <c r="CO2" s="27" t="s">
        <v>215</v>
      </c>
      <c r="CP2" s="11" t="s">
        <v>55</v>
      </c>
      <c r="CQ2" s="11"/>
      <c r="CR2" s="11"/>
      <c r="CS2" s="11" t="s">
        <v>31</v>
      </c>
      <c r="CT2" s="14" t="s">
        <v>52</v>
      </c>
      <c r="CU2" s="14"/>
      <c r="CV2" s="11" t="s">
        <v>128</v>
      </c>
      <c r="CW2" s="11"/>
      <c r="CX2" s="11" t="s">
        <v>17</v>
      </c>
      <c r="CY2" s="14" t="s">
        <v>38</v>
      </c>
      <c r="CZ2" s="14" t="s">
        <v>14</v>
      </c>
      <c r="DA2" s="14" t="s">
        <v>60</v>
      </c>
      <c r="DB2" s="11" t="s">
        <v>116</v>
      </c>
      <c r="DC2" s="14"/>
      <c r="DD2" s="11" t="s">
        <v>187</v>
      </c>
      <c r="DE2" s="11" t="s">
        <v>2</v>
      </c>
      <c r="DF2" s="11"/>
      <c r="DG2" s="11" t="s">
        <v>115</v>
      </c>
      <c r="DH2" s="11" t="s">
        <v>132</v>
      </c>
      <c r="DI2" s="11" t="s">
        <v>197</v>
      </c>
      <c r="DJ2" s="10" t="s">
        <v>68</v>
      </c>
    </row>
    <row r="3" spans="1:119" ht="28" customHeight="1">
      <c r="A3" s="15">
        <v>12</v>
      </c>
      <c r="B3" s="15" t="s">
        <v>165</v>
      </c>
      <c r="C3" s="15" t="s">
        <v>166</v>
      </c>
      <c r="D3" s="21">
        <v>8.819444444444445E-2</v>
      </c>
      <c r="E3" s="15" t="s">
        <v>195</v>
      </c>
      <c r="H3" s="15" t="s">
        <v>135</v>
      </c>
      <c r="I3" s="16">
        <v>40376</v>
      </c>
      <c r="J3" s="16">
        <v>40520</v>
      </c>
      <c r="K3" s="16">
        <v>40521</v>
      </c>
      <c r="L3" s="16"/>
      <c r="M3" s="16">
        <v>39355</v>
      </c>
      <c r="N3" s="16">
        <v>40003</v>
      </c>
      <c r="O3" s="16">
        <v>40365</v>
      </c>
      <c r="P3" s="15" t="s">
        <v>74</v>
      </c>
      <c r="Q3" s="15" t="s">
        <v>75</v>
      </c>
      <c r="R3" s="1" t="s">
        <v>145</v>
      </c>
      <c r="S3" s="1" t="s">
        <v>167</v>
      </c>
      <c r="T3" s="22" t="s">
        <v>168</v>
      </c>
      <c r="U3" s="1" t="s">
        <v>169</v>
      </c>
      <c r="V3" s="15">
        <v>291</v>
      </c>
      <c r="W3" s="15">
        <v>47099</v>
      </c>
      <c r="Z3" s="15">
        <v>240</v>
      </c>
      <c r="AA3" s="15">
        <v>252</v>
      </c>
      <c r="AC3" s="15">
        <v>142</v>
      </c>
      <c r="AD3" s="15">
        <v>32</v>
      </c>
      <c r="AF3" s="15">
        <v>38</v>
      </c>
      <c r="AJ3" s="15">
        <v>0</v>
      </c>
      <c r="AN3" s="15">
        <v>2</v>
      </c>
      <c r="AR3" s="15">
        <v>5</v>
      </c>
      <c r="AV3" s="15">
        <v>0</v>
      </c>
      <c r="AW3" s="15" t="s">
        <v>74</v>
      </c>
      <c r="AX3" s="15">
        <v>10</v>
      </c>
      <c r="AY3" s="15" t="s">
        <v>75</v>
      </c>
      <c r="AZ3" s="15" t="s">
        <v>75</v>
      </c>
      <c r="BA3" s="15" t="s">
        <v>75</v>
      </c>
      <c r="BB3" s="16">
        <v>40376</v>
      </c>
      <c r="BC3" s="15">
        <v>0</v>
      </c>
      <c r="BD3" s="16">
        <v>40400</v>
      </c>
      <c r="BE3" s="16">
        <v>40459</v>
      </c>
      <c r="BF3" s="15">
        <v>36</v>
      </c>
      <c r="BG3" s="15" t="s">
        <v>84</v>
      </c>
      <c r="BH3" s="15">
        <v>146</v>
      </c>
      <c r="BK3" s="16">
        <v>40381</v>
      </c>
      <c r="BL3" s="16">
        <v>40422</v>
      </c>
      <c r="BM3" s="15" t="s">
        <v>83</v>
      </c>
      <c r="BQ3" s="16">
        <v>40463</v>
      </c>
      <c r="BR3" s="16">
        <v>40472</v>
      </c>
      <c r="BS3" s="18">
        <f t="shared" ref="BS3" si="0">IF(BR3="","Not complete",DAYS360(BQ3,BR3))</f>
        <v>9</v>
      </c>
      <c r="BT3" s="15" t="s">
        <v>83</v>
      </c>
      <c r="BW3" s="16">
        <v>40477</v>
      </c>
      <c r="BX3" s="16">
        <v>40488</v>
      </c>
      <c r="BY3" s="18">
        <f t="shared" ref="BY3" si="1">IF(BX3="","Not complete",DAYS360(BW3,BX3))</f>
        <v>10</v>
      </c>
      <c r="BZ3" s="16">
        <v>40491</v>
      </c>
      <c r="CA3" s="16">
        <v>40495</v>
      </c>
      <c r="CB3" s="18">
        <f t="shared" ref="CB3" si="2">IF(CA3="","Not complete",DAYS360(BZ3,CA3))</f>
        <v>4</v>
      </c>
      <c r="CC3" s="15" t="s">
        <v>150</v>
      </c>
      <c r="CF3" s="16">
        <v>40495</v>
      </c>
      <c r="CG3" s="16">
        <v>40495</v>
      </c>
      <c r="CH3" s="16">
        <v>40495</v>
      </c>
      <c r="CI3" s="16">
        <v>40505</v>
      </c>
      <c r="CJ3" s="16">
        <v>40505</v>
      </c>
      <c r="CK3" s="16">
        <v>40509</v>
      </c>
      <c r="CL3" s="16">
        <v>40512</v>
      </c>
      <c r="CM3" s="18">
        <f t="shared" ref="CM3" si="3">IF(CK3="","Not complete",DAYS360(CI3,CK3))</f>
        <v>4</v>
      </c>
      <c r="CN3" s="18">
        <f t="shared" ref="CN3" si="4">IF(CL3="","Not complete",DAYS360(CJ3,CL3))</f>
        <v>7</v>
      </c>
      <c r="CO3" s="18">
        <v>4</v>
      </c>
      <c r="CP3" s="16">
        <v>40513</v>
      </c>
      <c r="CS3" s="16">
        <v>40520</v>
      </c>
      <c r="CT3" s="18">
        <f>IF(CS3="","Not complete",DAYS360(I3,CS3))</f>
        <v>141</v>
      </c>
      <c r="CU3" s="18"/>
      <c r="CV3" s="16">
        <v>40520</v>
      </c>
      <c r="CW3" s="16"/>
      <c r="CX3" s="16">
        <v>40521</v>
      </c>
      <c r="CY3" s="18">
        <f t="shared" ref="CY3:CY9" si="5">IF(CX3="","Not complete",DAYS360(M3,CX3))</f>
        <v>1149</v>
      </c>
      <c r="CZ3" s="18">
        <f>IF(CX9="","Not complete",DAYS360(N9,CX9))</f>
        <v>546</v>
      </c>
      <c r="DA3" s="18">
        <f t="shared" ref="DA3:DA9" si="6">IF(CX3="","Not complete",DAYS360(O3,CX3))</f>
        <v>153</v>
      </c>
      <c r="DB3" s="16" t="s">
        <v>5</v>
      </c>
      <c r="DC3" s="18"/>
      <c r="DD3" s="16">
        <v>40521</v>
      </c>
      <c r="DE3" s="16" t="s">
        <v>5</v>
      </c>
      <c r="DG3" s="16">
        <v>40520</v>
      </c>
      <c r="DH3" s="16" t="s">
        <v>5</v>
      </c>
      <c r="DI3" s="16">
        <v>40520</v>
      </c>
      <c r="DJ3" s="1" t="s">
        <v>176</v>
      </c>
    </row>
    <row r="4" spans="1:119" ht="28" customHeight="1">
      <c r="A4" s="15">
        <v>13</v>
      </c>
      <c r="B4" s="15" t="s">
        <v>171</v>
      </c>
      <c r="C4" s="15" t="s">
        <v>172</v>
      </c>
      <c r="D4" s="21">
        <v>8.7500000000000008E-2</v>
      </c>
      <c r="E4" s="15" t="s">
        <v>195</v>
      </c>
      <c r="H4" s="15" t="s">
        <v>135</v>
      </c>
      <c r="I4" s="16">
        <v>40383</v>
      </c>
      <c r="J4" s="16">
        <v>40502</v>
      </c>
      <c r="K4" s="16">
        <v>40506</v>
      </c>
      <c r="L4" s="16"/>
      <c r="M4" s="16">
        <v>39355</v>
      </c>
      <c r="N4" s="16">
        <v>40072</v>
      </c>
      <c r="O4" s="16">
        <v>40343</v>
      </c>
      <c r="P4" s="15" t="s">
        <v>74</v>
      </c>
      <c r="Q4" s="15" t="s">
        <v>75</v>
      </c>
      <c r="R4" s="1" t="s">
        <v>145</v>
      </c>
      <c r="S4" s="1" t="s">
        <v>173</v>
      </c>
      <c r="T4" s="1" t="s">
        <v>174</v>
      </c>
      <c r="U4" s="1" t="s">
        <v>175</v>
      </c>
      <c r="V4" s="15">
        <v>238</v>
      </c>
      <c r="W4" s="19">
        <v>53391</v>
      </c>
      <c r="X4" s="19"/>
      <c r="Y4" s="19"/>
      <c r="Z4" s="15">
        <v>238</v>
      </c>
      <c r="AA4" s="15">
        <v>238</v>
      </c>
      <c r="AC4" s="15">
        <v>109</v>
      </c>
      <c r="AD4" s="15">
        <v>21</v>
      </c>
      <c r="AF4" s="15">
        <v>23</v>
      </c>
      <c r="AJ4" s="15">
        <v>0</v>
      </c>
      <c r="AN4" s="15">
        <v>13</v>
      </c>
      <c r="AR4" s="15">
        <v>3</v>
      </c>
      <c r="AV4" s="15">
        <v>0</v>
      </c>
      <c r="AW4" s="15" t="s">
        <v>74</v>
      </c>
      <c r="AX4" s="15">
        <v>6</v>
      </c>
      <c r="AY4" s="15" t="s">
        <v>75</v>
      </c>
      <c r="AZ4" s="15" t="s">
        <v>75</v>
      </c>
      <c r="BA4" s="15" t="s">
        <v>75</v>
      </c>
      <c r="BB4" s="16">
        <v>40383</v>
      </c>
      <c r="BC4" s="15">
        <v>0</v>
      </c>
      <c r="BD4" s="16">
        <v>40409</v>
      </c>
      <c r="BE4" s="16">
        <v>40444</v>
      </c>
      <c r="BF4" s="15">
        <v>36</v>
      </c>
      <c r="BG4" s="15" t="s">
        <v>109</v>
      </c>
      <c r="BH4" s="15">
        <v>68</v>
      </c>
      <c r="BK4" s="16">
        <v>40389</v>
      </c>
      <c r="BL4" s="16">
        <v>40407</v>
      </c>
      <c r="BM4" s="15" t="s">
        <v>83</v>
      </c>
      <c r="BQ4" s="16">
        <v>40445</v>
      </c>
      <c r="BR4" s="16">
        <v>40458</v>
      </c>
      <c r="BS4" s="18">
        <f>IF(BR4="","Not complete",DAYS360(BQ4,BR4))</f>
        <v>13</v>
      </c>
      <c r="BT4" s="15" t="s">
        <v>83</v>
      </c>
      <c r="BW4" s="16">
        <v>40458</v>
      </c>
      <c r="BX4" s="16">
        <v>40476</v>
      </c>
      <c r="BY4" s="18">
        <f>IF(BX4="","Not complete",DAYS360(BW4,BX4))</f>
        <v>18</v>
      </c>
      <c r="BZ4" s="16">
        <v>40463</v>
      </c>
      <c r="CA4" s="16">
        <v>40471</v>
      </c>
      <c r="CB4" s="18">
        <f>IF(CA4="","Not complete",DAYS360(BZ4,CA4))</f>
        <v>8</v>
      </c>
      <c r="CC4" s="15" t="s">
        <v>193</v>
      </c>
      <c r="CF4" s="16">
        <v>40477</v>
      </c>
      <c r="CG4" s="16">
        <v>40477</v>
      </c>
      <c r="CH4" s="16">
        <v>40477</v>
      </c>
      <c r="CI4" s="16">
        <v>40485</v>
      </c>
      <c r="CJ4" s="16">
        <v>40485</v>
      </c>
      <c r="CK4" s="16">
        <v>40488</v>
      </c>
      <c r="CL4" s="16">
        <v>40486</v>
      </c>
      <c r="CM4" s="18">
        <f>IF(CK4="","Not complete",DAYS360(CI4,CK4))</f>
        <v>3</v>
      </c>
      <c r="CN4" s="18">
        <f>IF(CL4="","Not complete",DAYS360(CJ4,CL4))</f>
        <v>1</v>
      </c>
      <c r="CO4" s="18">
        <v>1</v>
      </c>
      <c r="CP4" s="16">
        <v>40498</v>
      </c>
      <c r="CS4" s="16">
        <v>40501</v>
      </c>
      <c r="CT4" s="18">
        <f>IF(CS4="","Not complete",DAYS360(I4,CS4))</f>
        <v>115</v>
      </c>
      <c r="CU4" s="18"/>
      <c r="CV4" s="16">
        <v>40506</v>
      </c>
      <c r="CW4" s="16"/>
      <c r="CX4" s="16">
        <v>40506</v>
      </c>
      <c r="CY4" s="18">
        <f t="shared" si="5"/>
        <v>1134</v>
      </c>
      <c r="CZ4" s="18">
        <f t="shared" ref="CZ4:CZ9" si="7">IF(CX4="","Not complete",DAYS360(N4,CX4))</f>
        <v>428</v>
      </c>
      <c r="DA4" s="18">
        <f t="shared" si="6"/>
        <v>160</v>
      </c>
      <c r="DB4" s="16" t="s">
        <v>5</v>
      </c>
      <c r="DC4" s="18"/>
      <c r="DD4" s="16">
        <v>40506</v>
      </c>
      <c r="DE4" s="16" t="s">
        <v>5</v>
      </c>
      <c r="DG4" s="16">
        <v>40501</v>
      </c>
      <c r="DH4" s="16" t="s">
        <v>5</v>
      </c>
      <c r="DI4" s="16" t="s">
        <v>5</v>
      </c>
    </row>
    <row r="5" spans="1:119" ht="28" customHeight="1">
      <c r="A5" s="15">
        <v>7</v>
      </c>
      <c r="B5" s="15" t="s">
        <v>119</v>
      </c>
      <c r="C5" s="15" t="s">
        <v>7</v>
      </c>
      <c r="D5" s="21">
        <v>8.6805555555555566E-2</v>
      </c>
      <c r="E5" s="15" t="s">
        <v>188</v>
      </c>
      <c r="H5" s="15" t="s">
        <v>135</v>
      </c>
      <c r="I5" s="16">
        <v>39968</v>
      </c>
      <c r="J5" s="16">
        <v>40443</v>
      </c>
      <c r="K5" s="16">
        <v>40459</v>
      </c>
      <c r="L5" s="16"/>
      <c r="M5" s="16">
        <v>39051</v>
      </c>
      <c r="N5" s="16">
        <v>39793</v>
      </c>
      <c r="O5" s="16">
        <v>39966</v>
      </c>
      <c r="P5" s="15" t="s">
        <v>74</v>
      </c>
      <c r="Q5" s="15" t="s">
        <v>74</v>
      </c>
      <c r="R5" s="1" t="s">
        <v>100</v>
      </c>
      <c r="S5" s="1" t="s">
        <v>120</v>
      </c>
      <c r="T5" s="1" t="s">
        <v>121</v>
      </c>
      <c r="U5" s="1" t="s">
        <v>122</v>
      </c>
      <c r="V5" s="15">
        <v>282</v>
      </c>
      <c r="W5" s="19">
        <v>74847</v>
      </c>
      <c r="X5" s="19"/>
      <c r="Y5" s="19"/>
      <c r="Z5" s="15">
        <v>232</v>
      </c>
      <c r="AA5" s="15">
        <v>218</v>
      </c>
      <c r="AC5" s="15">
        <v>64</v>
      </c>
      <c r="AD5" s="15">
        <v>26</v>
      </c>
      <c r="AF5" s="15">
        <v>40</v>
      </c>
      <c r="AJ5" s="15">
        <v>0</v>
      </c>
      <c r="AN5" s="15">
        <v>17</v>
      </c>
      <c r="AR5" s="15">
        <v>0</v>
      </c>
      <c r="AV5" s="15">
        <v>0</v>
      </c>
      <c r="AW5" s="15" t="s">
        <v>74</v>
      </c>
      <c r="AX5" s="15">
        <v>17</v>
      </c>
      <c r="AY5" s="15" t="s">
        <v>74</v>
      </c>
      <c r="AZ5" s="15" t="s">
        <v>74</v>
      </c>
      <c r="BA5" s="15" t="s">
        <v>74</v>
      </c>
      <c r="BB5" s="16">
        <v>39969</v>
      </c>
      <c r="BC5" s="15">
        <f>IF(BB5="","Not done",DAYS360(I5,BB5))</f>
        <v>1</v>
      </c>
      <c r="BD5" s="16">
        <v>40185</v>
      </c>
      <c r="BE5" s="16">
        <v>40250</v>
      </c>
      <c r="BF5" s="18">
        <f>DAYS360(BD5,BE5)</f>
        <v>66</v>
      </c>
      <c r="BG5" s="15" t="s">
        <v>118</v>
      </c>
      <c r="BH5" s="15">
        <v>202</v>
      </c>
      <c r="BK5" s="16">
        <v>39990</v>
      </c>
      <c r="BL5" s="16">
        <v>40004</v>
      </c>
      <c r="BM5" s="15" t="s">
        <v>83</v>
      </c>
      <c r="BQ5" s="16">
        <v>40261</v>
      </c>
      <c r="BR5" s="16">
        <v>40278</v>
      </c>
      <c r="BS5" s="18">
        <f>IF(BR5="","Not complete",DAYS360(BQ5,BR5))</f>
        <v>16</v>
      </c>
      <c r="BT5" s="15" t="s">
        <v>83</v>
      </c>
      <c r="BW5" s="16">
        <v>40278</v>
      </c>
      <c r="BX5" s="16">
        <v>40333</v>
      </c>
      <c r="BY5" s="18">
        <f>IF(BX5="","Not complete",DAYS360(BW5,BX5))</f>
        <v>54</v>
      </c>
      <c r="BZ5" s="16">
        <v>40295</v>
      </c>
      <c r="CA5" s="16">
        <v>40302</v>
      </c>
      <c r="CB5" s="18">
        <f>IF(CA5="","Not complete",DAYS360(BZ5,CA5))</f>
        <v>7</v>
      </c>
      <c r="CC5" s="15" t="s">
        <v>150</v>
      </c>
      <c r="CF5" s="16">
        <v>40333</v>
      </c>
      <c r="CG5" s="16">
        <v>40333</v>
      </c>
      <c r="CH5" s="16">
        <v>40333</v>
      </c>
      <c r="CI5" s="16">
        <v>40341</v>
      </c>
      <c r="CJ5" s="16">
        <v>40341</v>
      </c>
      <c r="CK5" s="16">
        <v>40436</v>
      </c>
      <c r="CL5" s="16">
        <v>40438</v>
      </c>
      <c r="CM5" s="18">
        <f>IF(CK5="","Not complete",DAYS360(CI5,CK5))</f>
        <v>93</v>
      </c>
      <c r="CN5" s="18">
        <f>IF(CL5="","Not complete",DAYS360(CJ5,CL5))</f>
        <v>95</v>
      </c>
      <c r="CO5" s="18">
        <v>3</v>
      </c>
      <c r="CP5" s="16">
        <v>40437</v>
      </c>
      <c r="CS5" s="16">
        <v>40443</v>
      </c>
      <c r="CT5" s="18">
        <f>IF(CS5="","Not complete",DAYS360(I5,CS5))</f>
        <v>468</v>
      </c>
      <c r="CU5" s="18"/>
      <c r="CV5" s="16">
        <v>40443</v>
      </c>
      <c r="CW5" s="16"/>
      <c r="CX5" s="16">
        <v>40459</v>
      </c>
      <c r="CY5" s="18">
        <f t="shared" si="5"/>
        <v>1388</v>
      </c>
      <c r="CZ5" s="18">
        <f t="shared" si="7"/>
        <v>657</v>
      </c>
      <c r="DA5" s="18">
        <f t="shared" si="6"/>
        <v>486</v>
      </c>
      <c r="DB5" s="16" t="s">
        <v>5</v>
      </c>
      <c r="DC5" s="18"/>
      <c r="DD5" s="16">
        <v>40459</v>
      </c>
      <c r="DE5" s="16" t="s">
        <v>5</v>
      </c>
      <c r="DG5" s="16">
        <v>40459</v>
      </c>
      <c r="DH5" s="16" t="s">
        <v>5</v>
      </c>
      <c r="DI5" s="16" t="s">
        <v>5</v>
      </c>
    </row>
    <row r="6" spans="1:119" ht="28" customHeight="1">
      <c r="A6" s="15">
        <v>8</v>
      </c>
      <c r="B6" s="15" t="s">
        <v>134</v>
      </c>
      <c r="C6" s="15" t="s">
        <v>7</v>
      </c>
      <c r="D6" s="21">
        <v>8.6111111111111124E-2</v>
      </c>
      <c r="E6" s="15" t="s">
        <v>124</v>
      </c>
      <c r="H6" s="1" t="s">
        <v>135</v>
      </c>
      <c r="I6" s="16">
        <v>40185</v>
      </c>
      <c r="J6" s="16">
        <v>40411</v>
      </c>
      <c r="K6" s="16">
        <v>40414</v>
      </c>
      <c r="L6" s="16"/>
      <c r="M6" s="16">
        <v>38656</v>
      </c>
      <c r="N6" s="16">
        <v>39948</v>
      </c>
      <c r="O6" s="16">
        <v>40152</v>
      </c>
      <c r="P6" s="15" t="s">
        <v>74</v>
      </c>
      <c r="Q6" s="15" t="s">
        <v>74</v>
      </c>
      <c r="R6" s="1" t="s">
        <v>136</v>
      </c>
      <c r="S6" s="1" t="s">
        <v>137</v>
      </c>
      <c r="T6" s="22" t="s">
        <v>138</v>
      </c>
      <c r="U6" s="1" t="s">
        <v>139</v>
      </c>
      <c r="V6" s="15">
        <v>232</v>
      </c>
      <c r="W6" s="19">
        <v>54223</v>
      </c>
      <c r="X6" s="19"/>
      <c r="Y6" s="19"/>
      <c r="Z6" s="15">
        <v>194</v>
      </c>
      <c r="AA6" s="15">
        <v>192</v>
      </c>
      <c r="AC6" s="15">
        <v>32</v>
      </c>
      <c r="AD6" s="15">
        <v>51</v>
      </c>
      <c r="AF6" s="15">
        <v>55</v>
      </c>
      <c r="AJ6" s="15">
        <v>0</v>
      </c>
      <c r="AN6" s="15">
        <v>13</v>
      </c>
      <c r="AR6" s="15">
        <v>10</v>
      </c>
      <c r="AV6" s="15">
        <v>4</v>
      </c>
      <c r="AW6" s="15" t="s">
        <v>74</v>
      </c>
      <c r="AX6" s="15">
        <v>4</v>
      </c>
      <c r="AY6" s="15" t="s">
        <v>74</v>
      </c>
      <c r="AZ6" s="15" t="s">
        <v>75</v>
      </c>
      <c r="BA6" s="15" t="s">
        <v>74</v>
      </c>
      <c r="BB6" s="16">
        <v>40185</v>
      </c>
      <c r="BC6" s="15">
        <v>0</v>
      </c>
      <c r="BD6" s="16">
        <v>40229</v>
      </c>
      <c r="BE6" s="16">
        <v>40320</v>
      </c>
      <c r="BF6" s="15">
        <v>92</v>
      </c>
      <c r="BG6" s="15" t="s">
        <v>118</v>
      </c>
      <c r="BH6" s="15">
        <v>246</v>
      </c>
      <c r="BK6" s="16">
        <v>40187</v>
      </c>
      <c r="BL6" s="16">
        <v>40220</v>
      </c>
      <c r="BM6" s="15" t="s">
        <v>83</v>
      </c>
      <c r="BQ6" s="16">
        <v>40323</v>
      </c>
      <c r="BR6" s="16">
        <v>40340</v>
      </c>
      <c r="BS6" s="18">
        <v>16</v>
      </c>
      <c r="BT6" s="15" t="s">
        <v>83</v>
      </c>
      <c r="BW6" s="16">
        <v>40340</v>
      </c>
      <c r="BX6" s="16">
        <v>40366</v>
      </c>
      <c r="BY6" s="18">
        <v>26</v>
      </c>
      <c r="BZ6" s="16">
        <v>40340</v>
      </c>
      <c r="CA6" s="16">
        <v>40352</v>
      </c>
      <c r="CB6" s="18">
        <v>12</v>
      </c>
      <c r="CC6" s="15" t="s">
        <v>151</v>
      </c>
      <c r="CF6" s="16">
        <v>40366</v>
      </c>
      <c r="CG6" s="16">
        <v>40366</v>
      </c>
      <c r="CH6" s="16">
        <v>40366</v>
      </c>
      <c r="CI6" s="16">
        <v>40372</v>
      </c>
      <c r="CJ6" s="16">
        <v>40372</v>
      </c>
      <c r="CK6" s="16">
        <v>40389</v>
      </c>
      <c r="CL6" s="16">
        <v>40408</v>
      </c>
      <c r="CM6" s="18">
        <v>17</v>
      </c>
      <c r="CN6" s="18">
        <v>35</v>
      </c>
      <c r="CO6" s="18">
        <v>5</v>
      </c>
      <c r="CP6" s="16">
        <v>40408</v>
      </c>
      <c r="CS6" s="16">
        <v>40411</v>
      </c>
      <c r="CT6" s="18">
        <v>224</v>
      </c>
      <c r="CU6" s="18"/>
      <c r="CV6" s="16">
        <v>40411</v>
      </c>
      <c r="CW6" s="16"/>
      <c r="CX6" s="16">
        <v>40414</v>
      </c>
      <c r="CY6" s="18">
        <f t="shared" si="5"/>
        <v>1734</v>
      </c>
      <c r="CZ6" s="18">
        <f t="shared" si="7"/>
        <v>459</v>
      </c>
      <c r="DA6" s="18">
        <f t="shared" si="6"/>
        <v>259</v>
      </c>
      <c r="DB6" s="16" t="s">
        <v>5</v>
      </c>
      <c r="DC6" s="18"/>
      <c r="DD6" s="16">
        <v>40414</v>
      </c>
      <c r="DE6" s="16" t="s">
        <v>5</v>
      </c>
      <c r="DG6" s="16">
        <v>40414</v>
      </c>
      <c r="DH6" s="16" t="s">
        <v>5</v>
      </c>
      <c r="DI6" s="16" t="s">
        <v>5</v>
      </c>
      <c r="DJ6" s="1"/>
    </row>
    <row r="7" spans="1:119" ht="28" customHeight="1">
      <c r="A7" s="15">
        <v>9</v>
      </c>
      <c r="B7" s="15" t="s">
        <v>143</v>
      </c>
      <c r="C7" s="15" t="s">
        <v>144</v>
      </c>
      <c r="D7" s="21">
        <v>8.5416666666666655E-2</v>
      </c>
      <c r="E7" s="15" t="s">
        <v>170</v>
      </c>
      <c r="H7" s="1" t="s">
        <v>99</v>
      </c>
      <c r="I7" s="16">
        <v>40274</v>
      </c>
      <c r="J7" s="16">
        <v>40383</v>
      </c>
      <c r="K7" s="16">
        <v>40383</v>
      </c>
      <c r="L7" s="16"/>
      <c r="M7" s="16">
        <v>39233</v>
      </c>
      <c r="N7" s="16">
        <v>40089</v>
      </c>
      <c r="O7" s="16">
        <v>40253</v>
      </c>
      <c r="P7" s="15" t="s">
        <v>74</v>
      </c>
      <c r="Q7" s="15" t="s">
        <v>74</v>
      </c>
      <c r="R7" s="1" t="s">
        <v>145</v>
      </c>
      <c r="S7" s="1" t="s">
        <v>146</v>
      </c>
      <c r="T7" s="1" t="s">
        <v>147</v>
      </c>
      <c r="U7" s="1" t="s">
        <v>148</v>
      </c>
      <c r="V7" s="15">
        <v>209</v>
      </c>
      <c r="W7" s="19">
        <v>67639</v>
      </c>
      <c r="X7" s="19"/>
      <c r="Y7" s="19"/>
      <c r="Z7" s="15">
        <v>174</v>
      </c>
      <c r="AA7" s="15">
        <v>196</v>
      </c>
      <c r="AC7" s="15">
        <v>98</v>
      </c>
      <c r="AD7" s="15">
        <v>6</v>
      </c>
      <c r="AF7" s="15">
        <v>8</v>
      </c>
      <c r="AJ7" s="15">
        <v>1</v>
      </c>
      <c r="AN7" s="15">
        <v>31</v>
      </c>
      <c r="AR7" s="15">
        <v>0</v>
      </c>
      <c r="AV7" s="15">
        <v>0</v>
      </c>
      <c r="AW7" s="15">
        <v>0</v>
      </c>
      <c r="AX7" s="15">
        <v>13</v>
      </c>
      <c r="AY7" s="15" t="s">
        <v>75</v>
      </c>
      <c r="AZ7" s="15" t="s">
        <v>75</v>
      </c>
      <c r="BA7" s="15" t="s">
        <v>75</v>
      </c>
      <c r="BB7" s="16">
        <v>40274</v>
      </c>
      <c r="BC7" s="15">
        <v>0</v>
      </c>
      <c r="BD7" s="16">
        <v>40291</v>
      </c>
      <c r="BE7" s="16">
        <v>40327</v>
      </c>
      <c r="BF7" s="18">
        <v>36</v>
      </c>
      <c r="BG7" s="15" t="s">
        <v>149</v>
      </c>
      <c r="BH7" s="15">
        <v>228</v>
      </c>
      <c r="BK7" s="23">
        <v>40275</v>
      </c>
      <c r="BL7" s="23">
        <v>40291</v>
      </c>
      <c r="BM7" s="15" t="s">
        <v>83</v>
      </c>
      <c r="BQ7" s="16">
        <v>40330</v>
      </c>
      <c r="BR7" s="16">
        <v>40341</v>
      </c>
      <c r="BS7" s="18">
        <f t="shared" ref="BS7" si="8">IF(BR7="","Not complete",DAYS360(BQ7,BR7))</f>
        <v>11</v>
      </c>
      <c r="BT7" s="15" t="s">
        <v>83</v>
      </c>
      <c r="BW7" s="16">
        <v>40341</v>
      </c>
      <c r="BX7" s="16">
        <v>40356</v>
      </c>
      <c r="BY7" s="18">
        <f t="shared" ref="BY7" si="9">IF(BX7="","Not complete",DAYS360(BW7,BX7))</f>
        <v>15</v>
      </c>
      <c r="BZ7" s="16">
        <v>40341</v>
      </c>
      <c r="CA7" s="16">
        <v>40353</v>
      </c>
      <c r="CB7" s="18">
        <f t="shared" ref="CB7" si="10">IF(CA7="","Not complete",DAYS360(BZ7,CA7))</f>
        <v>12</v>
      </c>
      <c r="CC7" s="15" t="s">
        <v>163</v>
      </c>
      <c r="CF7" s="16">
        <v>40358</v>
      </c>
      <c r="CG7" s="16">
        <v>40358</v>
      </c>
      <c r="CH7" s="16">
        <v>40358</v>
      </c>
      <c r="CI7" s="16">
        <v>40362</v>
      </c>
      <c r="CJ7" s="16">
        <v>40362</v>
      </c>
      <c r="CK7" s="16">
        <v>40374</v>
      </c>
      <c r="CL7" s="16">
        <v>40375</v>
      </c>
      <c r="CM7" s="18">
        <f t="shared" ref="CM7:CN7" si="11">IF(CK7="","Not complete",DAYS360(CI7,CK7))</f>
        <v>12</v>
      </c>
      <c r="CN7" s="18">
        <f t="shared" si="11"/>
        <v>13</v>
      </c>
      <c r="CO7" s="18">
        <v>5</v>
      </c>
      <c r="CP7" s="16">
        <v>40375</v>
      </c>
      <c r="CS7" s="16">
        <v>40382</v>
      </c>
      <c r="CT7" s="18">
        <f>IF(CS7="","Not complete",DAYS360(I7,CS7))</f>
        <v>107</v>
      </c>
      <c r="CU7" s="18"/>
      <c r="CV7" s="16">
        <v>40382</v>
      </c>
      <c r="CW7" s="16"/>
      <c r="CX7" s="16">
        <v>40383</v>
      </c>
      <c r="CY7" s="18">
        <f t="shared" si="5"/>
        <v>1134</v>
      </c>
      <c r="CZ7" s="18">
        <f t="shared" si="7"/>
        <v>291</v>
      </c>
      <c r="DA7" s="18">
        <f t="shared" si="6"/>
        <v>128</v>
      </c>
      <c r="DB7" s="16" t="s">
        <v>5</v>
      </c>
      <c r="DC7" s="18"/>
      <c r="DD7" s="16">
        <v>40383</v>
      </c>
      <c r="DE7" s="16" t="s">
        <v>5</v>
      </c>
      <c r="DG7" s="16">
        <v>40382</v>
      </c>
      <c r="DH7" s="16" t="s">
        <v>5</v>
      </c>
      <c r="DI7" s="16" t="s">
        <v>5</v>
      </c>
      <c r="DJ7" s="123"/>
      <c r="DK7" s="124"/>
      <c r="DL7" s="124"/>
      <c r="DM7" s="124"/>
      <c r="DN7" s="124"/>
      <c r="DO7" s="124"/>
    </row>
    <row r="8" spans="1:119" ht="28" customHeight="1">
      <c r="A8" s="15">
        <v>6</v>
      </c>
      <c r="B8" s="15" t="s">
        <v>111</v>
      </c>
      <c r="C8" s="15" t="s">
        <v>7</v>
      </c>
      <c r="D8" s="21">
        <v>8.4722222222222213E-2</v>
      </c>
      <c r="E8" s="15" t="s">
        <v>142</v>
      </c>
      <c r="H8" s="1" t="s">
        <v>99</v>
      </c>
      <c r="I8" s="16">
        <v>39931</v>
      </c>
      <c r="J8" s="16">
        <v>40263</v>
      </c>
      <c r="K8" s="17">
        <v>40264</v>
      </c>
      <c r="L8" s="17"/>
      <c r="M8" s="16">
        <v>38898</v>
      </c>
      <c r="N8" s="16">
        <v>39641</v>
      </c>
      <c r="O8" s="16">
        <v>39917</v>
      </c>
      <c r="P8" s="15" t="s">
        <v>74</v>
      </c>
      <c r="Q8" s="15" t="s">
        <v>74</v>
      </c>
      <c r="R8" s="1" t="s">
        <v>77</v>
      </c>
      <c r="S8" s="1" t="s">
        <v>113</v>
      </c>
      <c r="T8" s="22" t="s">
        <v>131</v>
      </c>
      <c r="U8" s="1" t="s">
        <v>112</v>
      </c>
      <c r="V8" s="15">
        <v>550</v>
      </c>
      <c r="W8" s="19">
        <v>168389</v>
      </c>
      <c r="X8" s="19"/>
      <c r="Y8" s="19"/>
      <c r="Z8" s="15">
        <v>450</v>
      </c>
      <c r="AA8" s="15">
        <v>424</v>
      </c>
      <c r="AC8" s="15">
        <v>272</v>
      </c>
      <c r="AD8" s="15">
        <v>4</v>
      </c>
      <c r="AF8" s="15">
        <v>8</v>
      </c>
      <c r="AJ8" s="15">
        <v>0</v>
      </c>
      <c r="AN8" s="15">
        <v>4</v>
      </c>
      <c r="AR8" s="15">
        <v>2</v>
      </c>
      <c r="AV8" s="15">
        <v>0</v>
      </c>
      <c r="AW8" s="15" t="s">
        <v>74</v>
      </c>
      <c r="AX8" s="15">
        <v>13</v>
      </c>
      <c r="AY8" s="15" t="s">
        <v>74</v>
      </c>
      <c r="AZ8" s="15" t="s">
        <v>74</v>
      </c>
      <c r="BA8" s="15" t="s">
        <v>74</v>
      </c>
      <c r="BB8" s="16">
        <v>39935</v>
      </c>
      <c r="BC8" s="15">
        <f>IF(BB8="","Not done",DAYS360(I8,BB8))</f>
        <v>4</v>
      </c>
      <c r="BD8" s="16">
        <v>40134</v>
      </c>
      <c r="BE8" s="16">
        <v>40186</v>
      </c>
      <c r="BF8" s="15">
        <f>DAYS360(BD8,BE8)</f>
        <v>51</v>
      </c>
      <c r="BG8" s="15" t="s">
        <v>84</v>
      </c>
      <c r="BH8" s="15">
        <v>148</v>
      </c>
      <c r="BK8" s="16">
        <v>39977</v>
      </c>
      <c r="BL8" s="16">
        <v>39983</v>
      </c>
      <c r="BM8" s="15" t="s">
        <v>83</v>
      </c>
      <c r="BQ8" s="16">
        <v>40187</v>
      </c>
      <c r="BR8" s="16">
        <v>40221</v>
      </c>
      <c r="BS8" s="18">
        <f>IF(BR8="","Not complete",DAYS360(BQ8,BR8))</f>
        <v>33</v>
      </c>
      <c r="BT8" s="15" t="s">
        <v>83</v>
      </c>
      <c r="BW8" s="16">
        <v>40222</v>
      </c>
      <c r="BX8" s="16">
        <v>40247</v>
      </c>
      <c r="BY8" s="18">
        <f>IF(BX8="","Not complete",DAYS360(BW8,BX8))</f>
        <v>27</v>
      </c>
      <c r="BZ8" s="16">
        <v>40222</v>
      </c>
      <c r="CA8" s="16">
        <v>40235</v>
      </c>
      <c r="CB8" s="18">
        <f>IF(CA8="","Not complete",DAYS360(BZ8,CA8))</f>
        <v>13</v>
      </c>
      <c r="CC8" s="15" t="s">
        <v>133</v>
      </c>
      <c r="CF8" s="16">
        <v>40250</v>
      </c>
      <c r="CG8" s="16">
        <v>40250</v>
      </c>
      <c r="CH8" s="16">
        <v>40250</v>
      </c>
      <c r="CI8" s="16">
        <v>40254</v>
      </c>
      <c r="CJ8" s="16">
        <v>40254</v>
      </c>
      <c r="CK8" s="16">
        <v>40254</v>
      </c>
      <c r="CL8" s="16">
        <v>40254</v>
      </c>
      <c r="CM8" s="18">
        <f>IF(CK8="","Not complete",DAYS360(CI8,CK8))</f>
        <v>0</v>
      </c>
      <c r="CN8" s="18">
        <f>IF(CL8="","Not complete",DAYS360(CJ8,CL8))</f>
        <v>0</v>
      </c>
      <c r="CO8" s="18">
        <v>4</v>
      </c>
      <c r="CP8" s="16">
        <v>40254</v>
      </c>
      <c r="CS8" s="16">
        <v>40260</v>
      </c>
      <c r="CT8" s="18">
        <f>IF(CS8="","Not complete",DAYS360(I8,CS8))</f>
        <v>325</v>
      </c>
      <c r="CU8" s="18"/>
      <c r="CV8" s="16">
        <v>40263</v>
      </c>
      <c r="CW8" s="16"/>
      <c r="CX8" s="16">
        <v>40269</v>
      </c>
      <c r="CY8" s="18">
        <f t="shared" si="5"/>
        <v>1351</v>
      </c>
      <c r="CZ8" s="18">
        <f t="shared" si="7"/>
        <v>619</v>
      </c>
      <c r="DA8" s="18">
        <f t="shared" si="6"/>
        <v>347</v>
      </c>
      <c r="DB8" s="16">
        <v>40264</v>
      </c>
      <c r="DC8" s="18"/>
      <c r="DD8" s="16" t="s">
        <v>5</v>
      </c>
      <c r="DE8" s="16">
        <v>40264</v>
      </c>
      <c r="DG8" s="16">
        <v>40264</v>
      </c>
      <c r="DH8" s="16">
        <v>40264</v>
      </c>
      <c r="DI8" s="16" t="s">
        <v>5</v>
      </c>
      <c r="DJ8" s="1"/>
    </row>
    <row r="9" spans="1:119" ht="28" customHeight="1">
      <c r="A9" s="15">
        <v>5</v>
      </c>
      <c r="B9" s="15" t="s">
        <v>104</v>
      </c>
      <c r="C9" s="15" t="s">
        <v>105</v>
      </c>
      <c r="D9" s="21">
        <v>8.4027777777777771E-2</v>
      </c>
      <c r="E9" s="15" t="s">
        <v>141</v>
      </c>
      <c r="H9" s="15" t="s">
        <v>135</v>
      </c>
      <c r="I9" s="16">
        <v>39891</v>
      </c>
      <c r="J9" s="16">
        <v>40225</v>
      </c>
      <c r="K9" s="16">
        <v>40227</v>
      </c>
      <c r="L9" s="16"/>
      <c r="M9" s="16">
        <v>38748</v>
      </c>
      <c r="N9" s="16">
        <v>39672</v>
      </c>
      <c r="O9" s="16">
        <v>39886</v>
      </c>
      <c r="P9" s="15" t="s">
        <v>75</v>
      </c>
      <c r="Q9" s="15" t="s">
        <v>74</v>
      </c>
      <c r="R9" s="1" t="s">
        <v>77</v>
      </c>
      <c r="S9" s="1" t="s">
        <v>106</v>
      </c>
      <c r="T9" s="1" t="s">
        <v>107</v>
      </c>
      <c r="U9" s="1" t="s">
        <v>108</v>
      </c>
      <c r="V9" s="15">
        <v>282</v>
      </c>
      <c r="W9" s="19">
        <v>89720</v>
      </c>
      <c r="X9" s="19"/>
      <c r="Y9" s="19"/>
      <c r="Z9" s="15">
        <v>216</v>
      </c>
      <c r="AA9" s="15">
        <v>238</v>
      </c>
      <c r="AC9" s="15">
        <v>80</v>
      </c>
      <c r="AD9" s="15">
        <v>27</v>
      </c>
      <c r="AF9" s="15">
        <v>40</v>
      </c>
      <c r="AJ9" s="15">
        <v>0</v>
      </c>
      <c r="AN9" s="15">
        <v>21</v>
      </c>
      <c r="AR9" s="15">
        <v>0</v>
      </c>
      <c r="AV9" s="15">
        <v>2</v>
      </c>
      <c r="AW9" s="15" t="s">
        <v>75</v>
      </c>
      <c r="AX9" s="15">
        <v>10</v>
      </c>
      <c r="AY9" s="15" t="s">
        <v>75</v>
      </c>
      <c r="AZ9" s="15" t="s">
        <v>74</v>
      </c>
      <c r="BA9" s="15" t="s">
        <v>74</v>
      </c>
      <c r="BB9" s="16">
        <v>39892</v>
      </c>
      <c r="BC9" s="15">
        <f>IF(BB9="","Not done",DAYS360(I9,BB9))</f>
        <v>1</v>
      </c>
      <c r="BD9" s="16">
        <v>40053</v>
      </c>
      <c r="BE9" s="16">
        <v>40130</v>
      </c>
      <c r="BF9" s="18">
        <f>DAYS360(BD9,BE9)</f>
        <v>75</v>
      </c>
      <c r="BG9" s="15" t="s">
        <v>110</v>
      </c>
      <c r="BH9" s="15">
        <v>172</v>
      </c>
      <c r="BK9" s="16">
        <v>39897</v>
      </c>
      <c r="BL9" s="16">
        <v>39913</v>
      </c>
      <c r="BM9" s="15" t="s">
        <v>83</v>
      </c>
      <c r="BQ9" s="16">
        <v>40137</v>
      </c>
      <c r="BR9" s="16">
        <v>40184</v>
      </c>
      <c r="BS9" s="18">
        <f>IF(BR9="","Not complete",DAYS360(BQ9,BR9))</f>
        <v>46</v>
      </c>
      <c r="BT9" s="15" t="s">
        <v>83</v>
      </c>
      <c r="BW9" s="16">
        <v>40184</v>
      </c>
      <c r="BX9" s="16">
        <v>40191</v>
      </c>
      <c r="BY9" s="18">
        <f>IF(BX9="","Not complete",DAYS360(BW9,BX9))</f>
        <v>7</v>
      </c>
      <c r="BZ9" s="16">
        <v>40186</v>
      </c>
      <c r="CA9" s="16">
        <v>40191</v>
      </c>
      <c r="CB9" s="18">
        <f>IF(CA9="","Not complete",DAYS360(BZ9,CA9))</f>
        <v>5</v>
      </c>
      <c r="CC9" s="15" t="s">
        <v>133</v>
      </c>
      <c r="CF9" s="16">
        <v>40199</v>
      </c>
      <c r="CG9" s="16">
        <v>40199</v>
      </c>
      <c r="CH9" s="16">
        <v>40199</v>
      </c>
      <c r="CI9" s="16">
        <v>40206</v>
      </c>
      <c r="CJ9" s="16">
        <v>40206</v>
      </c>
      <c r="CK9" s="16">
        <v>40215</v>
      </c>
      <c r="CL9" s="16">
        <v>40211</v>
      </c>
      <c r="CM9" s="18">
        <f>IF(CK9="","Not complete",DAYS360(CI9,CK9))</f>
        <v>8</v>
      </c>
      <c r="CN9" s="18">
        <f>IF(CL9="","Not complete",DAYS360(CJ9,CL9))</f>
        <v>4</v>
      </c>
      <c r="CO9" s="18">
        <v>2</v>
      </c>
      <c r="CP9" s="16">
        <v>40215</v>
      </c>
      <c r="CS9" s="16">
        <v>40225</v>
      </c>
      <c r="CT9" s="18">
        <f>IF(CS9="","Not complete",DAYS360(I9,CS9))</f>
        <v>327</v>
      </c>
      <c r="CU9" s="18"/>
      <c r="CV9" s="16">
        <v>40225</v>
      </c>
      <c r="CW9" s="16"/>
      <c r="CX9" s="16">
        <v>40227</v>
      </c>
      <c r="CY9" s="18">
        <f t="shared" si="5"/>
        <v>1458</v>
      </c>
      <c r="CZ9" s="18">
        <f t="shared" si="7"/>
        <v>546</v>
      </c>
      <c r="DA9" s="18">
        <f t="shared" si="6"/>
        <v>334</v>
      </c>
      <c r="DB9" s="16" t="s">
        <v>5</v>
      </c>
      <c r="DC9" s="18"/>
      <c r="DD9" s="16" t="s">
        <v>5</v>
      </c>
      <c r="DE9" s="16">
        <v>40225</v>
      </c>
      <c r="DG9" s="16">
        <v>40225</v>
      </c>
      <c r="DH9" s="16" t="s">
        <v>5</v>
      </c>
      <c r="DI9" s="16" t="s">
        <v>5</v>
      </c>
    </row>
  </sheetData>
  <mergeCells count="1">
    <mergeCell ref="DJ7:DO7"/>
  </mergeCells>
  <conditionalFormatting sqref="BD9:BR9 A8:S9 A5:S6 CS4 CT9:CU9 CT3:CU3 CY9:DC9 CY3:DC3 V9:BB9 U8:BL8 V7:BE7 U6:BL6 V5:BB5 V4:BC4 U3:BC3 CV8:CX9 CV5:CX6 A10:JR65330">
    <cfRule type="expression" dxfId="285" priority="333" stopIfTrue="1">
      <formula>MOD(ROW(),2)</formula>
    </cfRule>
  </conditionalFormatting>
  <conditionalFormatting sqref="CN9:CO9">
    <cfRule type="expression" dxfId="284" priority="257" stopIfTrue="1">
      <formula>MOD(ROW(),2)</formula>
    </cfRule>
  </conditionalFormatting>
  <conditionalFormatting sqref="CM9">
    <cfRule type="expression" dxfId="283" priority="254" stopIfTrue="1">
      <formula>MOD(ROW(),2)</formula>
    </cfRule>
  </conditionalFormatting>
  <conditionalFormatting sqref="DH9">
    <cfRule type="expression" dxfId="282" priority="252" stopIfTrue="1">
      <formula>MOD(ROW(),2)</formula>
    </cfRule>
  </conditionalFormatting>
  <conditionalFormatting sqref="BZ9:CA9 BT9:BX9 CC9:CG9 CK9:CL9 CP9:CS9 DK9:JS9 DE9:DG9">
    <cfRule type="expression" dxfId="281" priority="263" stopIfTrue="1">
      <formula>MOD(ROW(),2)</formula>
    </cfRule>
  </conditionalFormatting>
  <conditionalFormatting sqref="T9">
    <cfRule type="expression" dxfId="280" priority="262" stopIfTrue="1">
      <formula>MOD(ROW(),2)</formula>
    </cfRule>
  </conditionalFormatting>
  <conditionalFormatting sqref="U9">
    <cfRule type="expression" dxfId="279" priority="261" stopIfTrue="1">
      <formula>MOD(ROW(),2)</formula>
    </cfRule>
  </conditionalFormatting>
  <conditionalFormatting sqref="BS9">
    <cfRule type="expression" dxfId="278" priority="260" stopIfTrue="1">
      <formula>MOD(ROW(),2)</formula>
    </cfRule>
  </conditionalFormatting>
  <conditionalFormatting sqref="BY9">
    <cfRule type="expression" dxfId="277" priority="259" stopIfTrue="1">
      <formula>MOD(ROW(),2)</formula>
    </cfRule>
  </conditionalFormatting>
  <conditionalFormatting sqref="CB9">
    <cfRule type="expression" dxfId="276" priority="258" stopIfTrue="1">
      <formula>MOD(ROW(),2)</formula>
    </cfRule>
  </conditionalFormatting>
  <conditionalFormatting sqref="DK8:JS8 CM8">
    <cfRule type="expression" dxfId="275" priority="250" stopIfTrue="1">
      <formula>MOD(ROW(),2)</formula>
    </cfRule>
  </conditionalFormatting>
  <conditionalFormatting sqref="T8">
    <cfRule type="expression" dxfId="274" priority="249" stopIfTrue="1">
      <formula>MOD(ROW(),2)</formula>
    </cfRule>
  </conditionalFormatting>
  <conditionalFormatting sqref="DJ8">
    <cfRule type="expression" dxfId="273" priority="248" stopIfTrue="1">
      <formula>MOD(ROW(),2)</formula>
    </cfRule>
  </conditionalFormatting>
  <conditionalFormatting sqref="BM8:BR8 BW8:BX8 BZ8:CA8 CC8:CL8 CP8:CS8">
    <cfRule type="expression" dxfId="272" priority="247" stopIfTrue="1">
      <formula>MOD(ROW(),2)</formula>
    </cfRule>
  </conditionalFormatting>
  <conditionalFormatting sqref="BT8:BV8">
    <cfRule type="expression" dxfId="271" priority="246" stopIfTrue="1">
      <formula>MOD(ROW(),2)</formula>
    </cfRule>
  </conditionalFormatting>
  <conditionalFormatting sqref="BS8">
    <cfRule type="expression" dxfId="270" priority="245" stopIfTrue="1">
      <formula>MOD(ROW(),2)</formula>
    </cfRule>
  </conditionalFormatting>
  <conditionalFormatting sqref="BY8">
    <cfRule type="expression" dxfId="269" priority="244" stopIfTrue="1">
      <formula>MOD(ROW(),2)</formula>
    </cfRule>
  </conditionalFormatting>
  <conditionalFormatting sqref="CB8">
    <cfRule type="expression" dxfId="268" priority="243" stopIfTrue="1">
      <formula>MOD(ROW(),2)</formula>
    </cfRule>
  </conditionalFormatting>
  <conditionalFormatting sqref="CN8:CO8">
    <cfRule type="expression" dxfId="267" priority="242" stopIfTrue="1">
      <formula>MOD(ROW(),2)</formula>
    </cfRule>
  </conditionalFormatting>
  <conditionalFormatting sqref="CT8:CU8">
    <cfRule type="expression" dxfId="266" priority="241" stopIfTrue="1">
      <formula>MOD(ROW(),2)</formula>
    </cfRule>
  </conditionalFormatting>
  <conditionalFormatting sqref="CY7:DC8">
    <cfRule type="expression" dxfId="265" priority="240" stopIfTrue="1">
      <formula>MOD(ROW(),2)</formula>
    </cfRule>
  </conditionalFormatting>
  <conditionalFormatting sqref="DE8:DF8">
    <cfRule type="expression" dxfId="264" priority="239" stopIfTrue="1">
      <formula>MOD(ROW(),2)</formula>
    </cfRule>
  </conditionalFormatting>
  <conditionalFormatting sqref="DG8">
    <cfRule type="expression" dxfId="263" priority="238" stopIfTrue="1">
      <formula>MOD(ROW(),2)</formula>
    </cfRule>
  </conditionalFormatting>
  <conditionalFormatting sqref="DH8">
    <cfRule type="expression" dxfId="262" priority="237" stopIfTrue="1">
      <formula>MOD(ROW(),2)</formula>
    </cfRule>
  </conditionalFormatting>
  <conditionalFormatting sqref="DB8">
    <cfRule type="expression" dxfId="261" priority="236" stopIfTrue="1">
      <formula>MOD(ROW(),2)</formula>
    </cfRule>
  </conditionalFormatting>
  <conditionalFormatting sqref="BC9">
    <cfRule type="expression" dxfId="260" priority="235" stopIfTrue="1">
      <formula>MOD(ROW(),2)</formula>
    </cfRule>
  </conditionalFormatting>
  <conditionalFormatting sqref="DJ9">
    <cfRule type="expression" dxfId="259" priority="234" stopIfTrue="1">
      <formula>MOD(ROW(),2)</formula>
    </cfRule>
  </conditionalFormatting>
  <conditionalFormatting sqref="BM7:BP7 BT7:BV7 CC7:CE7 CG7 CS7 I7:J7 A7:G7 DP7:JS7 M7:Q7 BG7:BJ7">
    <cfRule type="expression" dxfId="258" priority="233" stopIfTrue="1">
      <formula>MOD(ROW(),2)</formula>
    </cfRule>
  </conditionalFormatting>
  <conditionalFormatting sqref="R7">
    <cfRule type="expression" dxfId="257" priority="232" stopIfTrue="1">
      <formula>MOD(ROW(),2)</formula>
    </cfRule>
  </conditionalFormatting>
  <conditionalFormatting sqref="S7">
    <cfRule type="expression" dxfId="256" priority="231" stopIfTrue="1">
      <formula>MOD(ROW(),2)</formula>
    </cfRule>
  </conditionalFormatting>
  <conditionalFormatting sqref="T7">
    <cfRule type="expression" dxfId="255" priority="230" stopIfTrue="1">
      <formula>MOD(ROW(),2)</formula>
    </cfRule>
  </conditionalFormatting>
  <conditionalFormatting sqref="U7">
    <cfRule type="expression" dxfId="254" priority="229" stopIfTrue="1">
      <formula>MOD(ROW(),2)</formula>
    </cfRule>
  </conditionalFormatting>
  <conditionalFormatting sqref="BQ7">
    <cfRule type="expression" dxfId="253" priority="228" stopIfTrue="1">
      <formula>MOD(ROW(),2)</formula>
    </cfRule>
  </conditionalFormatting>
  <conditionalFormatting sqref="BR7">
    <cfRule type="expression" dxfId="252" priority="227" stopIfTrue="1">
      <formula>MOD(ROW(),2)</formula>
    </cfRule>
  </conditionalFormatting>
  <conditionalFormatting sqref="BS7">
    <cfRule type="expression" dxfId="251" priority="226" stopIfTrue="1">
      <formula>MOD(ROW(),2)</formula>
    </cfRule>
  </conditionalFormatting>
  <conditionalFormatting sqref="BX7">
    <cfRule type="expression" dxfId="250" priority="225" stopIfTrue="1">
      <formula>MOD(ROW(),2)</formula>
    </cfRule>
  </conditionalFormatting>
  <conditionalFormatting sqref="BY7">
    <cfRule type="expression" dxfId="249" priority="224" stopIfTrue="1">
      <formula>MOD(ROW(),2)</formula>
    </cfRule>
  </conditionalFormatting>
  <conditionalFormatting sqref="CA7">
    <cfRule type="expression" dxfId="248" priority="223" stopIfTrue="1">
      <formula>MOD(ROW(),2)</formula>
    </cfRule>
  </conditionalFormatting>
  <conditionalFormatting sqref="CB7">
    <cfRule type="expression" dxfId="247" priority="222" stopIfTrue="1">
      <formula>MOD(ROW(),2)</formula>
    </cfRule>
  </conditionalFormatting>
  <conditionalFormatting sqref="CF7">
    <cfRule type="expression" dxfId="246" priority="221" stopIfTrue="1">
      <formula>MOD(ROW(),2)</formula>
    </cfRule>
  </conditionalFormatting>
  <conditionalFormatting sqref="CI7">
    <cfRule type="expression" dxfId="245" priority="220" stopIfTrue="1">
      <formula>MOD(ROW(),2)</formula>
    </cfRule>
  </conditionalFormatting>
  <conditionalFormatting sqref="CK7">
    <cfRule type="expression" dxfId="244" priority="219" stopIfTrue="1">
      <formula>MOD(ROW(),2)</formula>
    </cfRule>
  </conditionalFormatting>
  <conditionalFormatting sqref="CN7:CO7">
    <cfRule type="expression" dxfId="243" priority="218" stopIfTrue="1">
      <formula>MOD(ROW(),2)</formula>
    </cfRule>
  </conditionalFormatting>
  <conditionalFormatting sqref="CM7">
    <cfRule type="expression" dxfId="242" priority="217" stopIfTrue="1">
      <formula>MOD(ROW(),2)</formula>
    </cfRule>
  </conditionalFormatting>
  <conditionalFormatting sqref="CP7:CR7">
    <cfRule type="expression" dxfId="241" priority="216" stopIfTrue="1">
      <formula>MOD(ROW(),2)</formula>
    </cfRule>
  </conditionalFormatting>
  <conditionalFormatting sqref="CT7:CU7">
    <cfRule type="expression" dxfId="240" priority="215" stopIfTrue="1">
      <formula>MOD(ROW(),2)</formula>
    </cfRule>
  </conditionalFormatting>
  <conditionalFormatting sqref="DH7">
    <cfRule type="expression" dxfId="239" priority="207" stopIfTrue="1">
      <formula>MOD(ROW(),2)</formula>
    </cfRule>
  </conditionalFormatting>
  <conditionalFormatting sqref="DB7">
    <cfRule type="expression" dxfId="238" priority="206" stopIfTrue="1">
      <formula>MOD(ROW(),2)</formula>
    </cfRule>
  </conditionalFormatting>
  <conditionalFormatting sqref="DJ7">
    <cfRule type="expression" dxfId="237" priority="205" stopIfTrue="1">
      <formula>MOD(ROW(),2)</formula>
    </cfRule>
  </conditionalFormatting>
  <conditionalFormatting sqref="BW7">
    <cfRule type="expression" dxfId="236" priority="204" stopIfTrue="1">
      <formula>MOD(ROW(),2)</formula>
    </cfRule>
  </conditionalFormatting>
  <conditionalFormatting sqref="H7">
    <cfRule type="expression" dxfId="235" priority="203" stopIfTrue="1">
      <formula>MOD(ROW(),2)</formula>
    </cfRule>
  </conditionalFormatting>
  <conditionalFormatting sqref="BZ7">
    <cfRule type="expression" dxfId="234" priority="202" stopIfTrue="1">
      <formula>MOD(ROW(),2)</formula>
    </cfRule>
  </conditionalFormatting>
  <conditionalFormatting sqref="CH7">
    <cfRule type="expression" dxfId="233" priority="201" stopIfTrue="1">
      <formula>MOD(ROW(),2)</formula>
    </cfRule>
  </conditionalFormatting>
  <conditionalFormatting sqref="CJ7">
    <cfRule type="expression" dxfId="232" priority="200" stopIfTrue="1">
      <formula>MOD(ROW(),2)</formula>
    </cfRule>
  </conditionalFormatting>
  <conditionalFormatting sqref="CL7">
    <cfRule type="expression" dxfId="231" priority="199" stopIfTrue="1">
      <formula>MOD(ROW(),2)</formula>
    </cfRule>
  </conditionalFormatting>
  <conditionalFormatting sqref="CV7:CW7">
    <cfRule type="expression" dxfId="230" priority="198" stopIfTrue="1">
      <formula>MOD(ROW(),2)</formula>
    </cfRule>
  </conditionalFormatting>
  <conditionalFormatting sqref="DG7">
    <cfRule type="expression" dxfId="229" priority="197" stopIfTrue="1">
      <formula>MOD(ROW(),2)</formula>
    </cfRule>
  </conditionalFormatting>
  <conditionalFormatting sqref="CX7">
    <cfRule type="expression" dxfId="228" priority="195" stopIfTrue="1">
      <formula>MOD(ROW(),2)</formula>
    </cfRule>
  </conditionalFormatting>
  <conditionalFormatting sqref="K7:L7">
    <cfRule type="expression" dxfId="227" priority="194" stopIfTrue="1">
      <formula>MOD(ROW(),2)</formula>
    </cfRule>
  </conditionalFormatting>
  <conditionalFormatting sqref="DE7:DF7">
    <cfRule type="expression" dxfId="226" priority="193" stopIfTrue="1">
      <formula>MOD(ROW(),2)</formula>
    </cfRule>
  </conditionalFormatting>
  <conditionalFormatting sqref="DK6:JS6 CM6">
    <cfRule type="expression" dxfId="225" priority="192" stopIfTrue="1">
      <formula>MOD(ROW(),2)</formula>
    </cfRule>
  </conditionalFormatting>
  <conditionalFormatting sqref="T6">
    <cfRule type="expression" dxfId="224" priority="191" stopIfTrue="1">
      <formula>MOD(ROW(),2)</formula>
    </cfRule>
  </conditionalFormatting>
  <conditionalFormatting sqref="DJ6">
    <cfRule type="expression" dxfId="223" priority="190" stopIfTrue="1">
      <formula>MOD(ROW(),2)</formula>
    </cfRule>
  </conditionalFormatting>
  <conditionalFormatting sqref="BM6:BR6 BW6:BX6 BZ6:CA6 CC6:CL6 CP6:CS6">
    <cfRule type="expression" dxfId="222" priority="189" stopIfTrue="1">
      <formula>MOD(ROW(),2)</formula>
    </cfRule>
  </conditionalFormatting>
  <conditionalFormatting sqref="BT6:BV6">
    <cfRule type="expression" dxfId="221" priority="188" stopIfTrue="1">
      <formula>MOD(ROW(),2)</formula>
    </cfRule>
  </conditionalFormatting>
  <conditionalFormatting sqref="BS6">
    <cfRule type="expression" dxfId="220" priority="187" stopIfTrue="1">
      <formula>MOD(ROW(),2)</formula>
    </cfRule>
  </conditionalFormatting>
  <conditionalFormatting sqref="BY6">
    <cfRule type="expression" dxfId="219" priority="186" stopIfTrue="1">
      <formula>MOD(ROW(),2)</formula>
    </cfRule>
  </conditionalFormatting>
  <conditionalFormatting sqref="CB6">
    <cfRule type="expression" dxfId="218" priority="185" stopIfTrue="1">
      <formula>MOD(ROW(),2)</formula>
    </cfRule>
  </conditionalFormatting>
  <conditionalFormatting sqref="CN6:CO6">
    <cfRule type="expression" dxfId="217" priority="184" stopIfTrue="1">
      <formula>MOD(ROW(),2)</formula>
    </cfRule>
  </conditionalFormatting>
  <conditionalFormatting sqref="CT6:CU6">
    <cfRule type="expression" dxfId="216" priority="183" stopIfTrue="1">
      <formula>MOD(ROW(),2)</formula>
    </cfRule>
  </conditionalFormatting>
  <conditionalFormatting sqref="DG6">
    <cfRule type="expression" dxfId="215" priority="180" stopIfTrue="1">
      <formula>MOD(ROW(),2)</formula>
    </cfRule>
  </conditionalFormatting>
  <conditionalFormatting sqref="DE6:DF6">
    <cfRule type="expression" dxfId="214" priority="181" stopIfTrue="1">
      <formula>MOD(ROW(),2)</formula>
    </cfRule>
  </conditionalFormatting>
  <conditionalFormatting sqref="DH6">
    <cfRule type="expression" dxfId="213" priority="179" stopIfTrue="1">
      <formula>MOD(ROW(),2)</formula>
    </cfRule>
  </conditionalFormatting>
  <conditionalFormatting sqref="DB6">
    <cfRule type="expression" dxfId="212" priority="178" stopIfTrue="1">
      <formula>MOD(ROW(),2)</formula>
    </cfRule>
  </conditionalFormatting>
  <conditionalFormatting sqref="BF7">
    <cfRule type="expression" dxfId="211" priority="177" stopIfTrue="1">
      <formula>MOD(ROW(),2)</formula>
    </cfRule>
  </conditionalFormatting>
  <conditionalFormatting sqref="CI9">
    <cfRule type="expression" dxfId="210" priority="176" stopIfTrue="1">
      <formula>MOD(ROW(),2)</formula>
    </cfRule>
  </conditionalFormatting>
  <conditionalFormatting sqref="CH9">
    <cfRule type="expression" dxfId="209" priority="175" stopIfTrue="1">
      <formula>MOD(ROW(),2)</formula>
    </cfRule>
  </conditionalFormatting>
  <conditionalFormatting sqref="CJ9">
    <cfRule type="expression" dxfId="208" priority="174" stopIfTrue="1">
      <formula>MOD(ROW(),2)</formula>
    </cfRule>
  </conditionalFormatting>
  <conditionalFormatting sqref="CY6:DC6">
    <cfRule type="expression" dxfId="207" priority="173" stopIfTrue="1">
      <formula>MOD(ROW(),2)</formula>
    </cfRule>
  </conditionalFormatting>
  <conditionalFormatting sqref="DB9">
    <cfRule type="expression" dxfId="206" priority="172" stopIfTrue="1">
      <formula>MOD(ROW(),2)</formula>
    </cfRule>
  </conditionalFormatting>
  <conditionalFormatting sqref="DD9">
    <cfRule type="expression" dxfId="205" priority="171" stopIfTrue="1">
      <formula>MOD(ROW(),2)</formula>
    </cfRule>
  </conditionalFormatting>
  <conditionalFormatting sqref="DD8">
    <cfRule type="expression" dxfId="204" priority="170" stopIfTrue="1">
      <formula>MOD(ROW(),2)</formula>
    </cfRule>
  </conditionalFormatting>
  <conditionalFormatting sqref="DD7">
    <cfRule type="expression" dxfId="203" priority="169" stopIfTrue="1">
      <formula>MOD(ROW(),2)</formula>
    </cfRule>
  </conditionalFormatting>
  <conditionalFormatting sqref="DD6">
    <cfRule type="expression" dxfId="202" priority="168" stopIfTrue="1">
      <formula>MOD(ROW(),2)</formula>
    </cfRule>
  </conditionalFormatting>
  <conditionalFormatting sqref="BZ5:CA5 BT5:BX5 CC5:CG5 CK5:CL5 CP5:CS5 DK5:JS5 DE5:DG5">
    <cfRule type="expression" dxfId="201" priority="146" stopIfTrue="1">
      <formula>MOD(ROW(),2)</formula>
    </cfRule>
  </conditionalFormatting>
  <conditionalFormatting sqref="T5">
    <cfRule type="expression" dxfId="200" priority="145" stopIfTrue="1">
      <formula>MOD(ROW(),2)</formula>
    </cfRule>
  </conditionalFormatting>
  <conditionalFormatting sqref="U5">
    <cfRule type="expression" dxfId="199" priority="144" stopIfTrue="1">
      <formula>MOD(ROW(),2)</formula>
    </cfRule>
  </conditionalFormatting>
  <conditionalFormatting sqref="BS5">
    <cfRule type="expression" dxfId="198" priority="143" stopIfTrue="1">
      <formula>MOD(ROW(),2)</formula>
    </cfRule>
  </conditionalFormatting>
  <conditionalFormatting sqref="BY5">
    <cfRule type="expression" dxfId="197" priority="142" stopIfTrue="1">
      <formula>MOD(ROW(),2)</formula>
    </cfRule>
  </conditionalFormatting>
  <conditionalFormatting sqref="CM5">
    <cfRule type="expression" dxfId="196" priority="137" stopIfTrue="1">
      <formula>MOD(ROW(),2)</formula>
    </cfRule>
  </conditionalFormatting>
  <conditionalFormatting sqref="CN5:CO5">
    <cfRule type="expression" dxfId="195" priority="140" stopIfTrue="1">
      <formula>MOD(ROW(),2)</formula>
    </cfRule>
  </conditionalFormatting>
  <conditionalFormatting sqref="CT5:CU5">
    <cfRule type="expression" dxfId="194" priority="139" stopIfTrue="1">
      <formula>MOD(ROW(),2)</formula>
    </cfRule>
  </conditionalFormatting>
  <conditionalFormatting sqref="DJ5">
    <cfRule type="expression" dxfId="193" priority="132" stopIfTrue="1">
      <formula>MOD(ROW(),2)</formula>
    </cfRule>
  </conditionalFormatting>
  <conditionalFormatting sqref="DH5">
    <cfRule type="expression" dxfId="192" priority="135" stopIfTrue="1">
      <formula>MOD(ROW(),2)</formula>
    </cfRule>
  </conditionalFormatting>
  <conditionalFormatting sqref="CB5">
    <cfRule type="expression" dxfId="191" priority="141" stopIfTrue="1">
      <formula>MOD(ROW(),2)</formula>
    </cfRule>
  </conditionalFormatting>
  <conditionalFormatting sqref="BC5">
    <cfRule type="expression" dxfId="190" priority="133" stopIfTrue="1">
      <formula>MOD(ROW(),2)</formula>
    </cfRule>
  </conditionalFormatting>
  <conditionalFormatting sqref="CI5">
    <cfRule type="expression" dxfId="189" priority="131" stopIfTrue="1">
      <formula>MOD(ROW(),2)</formula>
    </cfRule>
  </conditionalFormatting>
  <conditionalFormatting sqref="CH5">
    <cfRule type="expression" dxfId="188" priority="130" stopIfTrue="1">
      <formula>MOD(ROW(),2)</formula>
    </cfRule>
  </conditionalFormatting>
  <conditionalFormatting sqref="CJ5">
    <cfRule type="expression" dxfId="187" priority="129" stopIfTrue="1">
      <formula>MOD(ROW(),2)</formula>
    </cfRule>
  </conditionalFormatting>
  <conditionalFormatting sqref="DB5">
    <cfRule type="expression" dxfId="186" priority="128" stopIfTrue="1">
      <formula>MOD(ROW(),2)</formula>
    </cfRule>
  </conditionalFormatting>
  <conditionalFormatting sqref="BD5:BR5">
    <cfRule type="expression" dxfId="185" priority="147" stopIfTrue="1">
      <formula>MOD(ROW(),2)</formula>
    </cfRule>
  </conditionalFormatting>
  <conditionalFormatting sqref="DD5">
    <cfRule type="expression" dxfId="184" priority="126" stopIfTrue="1">
      <formula>MOD(ROW(),2)</formula>
    </cfRule>
  </conditionalFormatting>
  <conditionalFormatting sqref="CY5:DC5">
    <cfRule type="expression" dxfId="183" priority="125" stopIfTrue="1">
      <formula>MOD(ROW(),2)</formula>
    </cfRule>
  </conditionalFormatting>
  <conditionalFormatting sqref="BF4:BJ4 CC4:CE4 CG4 A4:Q4">
    <cfRule type="expression" dxfId="182" priority="124" stopIfTrue="1">
      <formula>MOD(ROW(),2)</formula>
    </cfRule>
  </conditionalFormatting>
  <conditionalFormatting sqref="R4">
    <cfRule type="expression" dxfId="181" priority="123" stopIfTrue="1">
      <formula>MOD(ROW(),2)</formula>
    </cfRule>
  </conditionalFormatting>
  <conditionalFormatting sqref="S4">
    <cfRule type="expression" dxfId="180" priority="122" stopIfTrue="1">
      <formula>MOD(ROW(),2)</formula>
    </cfRule>
  </conditionalFormatting>
  <conditionalFormatting sqref="T4">
    <cfRule type="expression" dxfId="179" priority="121" stopIfTrue="1">
      <formula>MOD(ROW(),2)</formula>
    </cfRule>
  </conditionalFormatting>
  <conditionalFormatting sqref="U4">
    <cfRule type="expression" dxfId="178" priority="120" stopIfTrue="1">
      <formula>MOD(ROW(),2)</formula>
    </cfRule>
  </conditionalFormatting>
  <conditionalFormatting sqref="BD4">
    <cfRule type="expression" dxfId="177" priority="119" stopIfTrue="1">
      <formula>MOD(ROW(),2)</formula>
    </cfRule>
  </conditionalFormatting>
  <conditionalFormatting sqref="BE4">
    <cfRule type="expression" dxfId="176" priority="118" stopIfTrue="1">
      <formula>MOD(ROW(),2)</formula>
    </cfRule>
  </conditionalFormatting>
  <conditionalFormatting sqref="BK4">
    <cfRule type="expression" dxfId="175" priority="117" stopIfTrue="1">
      <formula>MOD(ROW(),2)</formula>
    </cfRule>
  </conditionalFormatting>
  <conditionalFormatting sqref="BL4">
    <cfRule type="expression" dxfId="174" priority="116" stopIfTrue="1">
      <formula>MOD(ROW(),2)</formula>
    </cfRule>
  </conditionalFormatting>
  <conditionalFormatting sqref="BM4:BP4">
    <cfRule type="expression" dxfId="173" priority="115" stopIfTrue="1">
      <formula>MOD(ROW(),2)</formula>
    </cfRule>
  </conditionalFormatting>
  <conditionalFormatting sqref="BQ4">
    <cfRule type="expression" dxfId="172" priority="114" stopIfTrue="1">
      <formula>MOD(ROW(),2)</formula>
    </cfRule>
  </conditionalFormatting>
  <conditionalFormatting sqref="BS4">
    <cfRule type="expression" dxfId="171" priority="113" stopIfTrue="1">
      <formula>MOD(ROW(),2)</formula>
    </cfRule>
  </conditionalFormatting>
  <conditionalFormatting sqref="BR4">
    <cfRule type="expression" dxfId="170" priority="112" stopIfTrue="1">
      <formula>MOD(ROW(),2)</formula>
    </cfRule>
  </conditionalFormatting>
  <conditionalFormatting sqref="BT4:BV4">
    <cfRule type="expression" dxfId="169" priority="111" stopIfTrue="1">
      <formula>MOD(ROW(),2)</formula>
    </cfRule>
  </conditionalFormatting>
  <conditionalFormatting sqref="BW4">
    <cfRule type="expression" dxfId="168" priority="110" stopIfTrue="1">
      <formula>MOD(ROW(),2)</formula>
    </cfRule>
  </conditionalFormatting>
  <conditionalFormatting sqref="BX4">
    <cfRule type="expression" dxfId="167" priority="109" stopIfTrue="1">
      <formula>MOD(ROW(),2)</formula>
    </cfRule>
  </conditionalFormatting>
  <conditionalFormatting sqref="BY4">
    <cfRule type="expression" dxfId="166" priority="108" stopIfTrue="1">
      <formula>MOD(ROW(),2)</formula>
    </cfRule>
  </conditionalFormatting>
  <conditionalFormatting sqref="BZ4">
    <cfRule type="expression" dxfId="165" priority="107" stopIfTrue="1">
      <formula>MOD(ROW(),2)</formula>
    </cfRule>
  </conditionalFormatting>
  <conditionalFormatting sqref="CA4">
    <cfRule type="expression" dxfId="164" priority="106" stopIfTrue="1">
      <formula>MOD(ROW(),2)</formula>
    </cfRule>
  </conditionalFormatting>
  <conditionalFormatting sqref="CB4">
    <cfRule type="expression" dxfId="163" priority="105" stopIfTrue="1">
      <formula>MOD(ROW(),2)</formula>
    </cfRule>
  </conditionalFormatting>
  <conditionalFormatting sqref="CF4">
    <cfRule type="expression" dxfId="162" priority="104" stopIfTrue="1">
      <formula>MOD(ROW(),2)</formula>
    </cfRule>
  </conditionalFormatting>
  <conditionalFormatting sqref="CH4">
    <cfRule type="expression" dxfId="161" priority="103" stopIfTrue="1">
      <formula>MOD(ROW(),2)</formula>
    </cfRule>
  </conditionalFormatting>
  <conditionalFormatting sqref="CI4">
    <cfRule type="expression" dxfId="160" priority="102" stopIfTrue="1">
      <formula>MOD(ROW(),2)</formula>
    </cfRule>
  </conditionalFormatting>
  <conditionalFormatting sqref="CJ4">
    <cfRule type="expression" dxfId="159" priority="101" stopIfTrue="1">
      <formula>MOD(ROW(),2)</formula>
    </cfRule>
  </conditionalFormatting>
  <conditionalFormatting sqref="CK4">
    <cfRule type="expression" dxfId="158" priority="100" stopIfTrue="1">
      <formula>MOD(ROW(),2)</formula>
    </cfRule>
  </conditionalFormatting>
  <conditionalFormatting sqref="CL4">
    <cfRule type="expression" dxfId="157" priority="99" stopIfTrue="1">
      <formula>MOD(ROW(),2)</formula>
    </cfRule>
  </conditionalFormatting>
  <conditionalFormatting sqref="CN4:CO4">
    <cfRule type="expression" dxfId="156" priority="98" stopIfTrue="1">
      <formula>MOD(ROW(),2)</formula>
    </cfRule>
  </conditionalFormatting>
  <conditionalFormatting sqref="CM4">
    <cfRule type="expression" dxfId="155" priority="97" stopIfTrue="1">
      <formula>MOD(ROW(),2)</formula>
    </cfRule>
  </conditionalFormatting>
  <conditionalFormatting sqref="CP4:CR4">
    <cfRule type="expression" dxfId="154" priority="96" stopIfTrue="1">
      <formula>MOD(ROW(),2)</formula>
    </cfRule>
  </conditionalFormatting>
  <conditionalFormatting sqref="DH4">
    <cfRule type="expression" dxfId="153" priority="93" stopIfTrue="1">
      <formula>MOD(ROW(),2)</formula>
    </cfRule>
  </conditionalFormatting>
  <conditionalFormatting sqref="CV4:CW4">
    <cfRule type="expression" dxfId="152" priority="88" stopIfTrue="1">
      <formula>MOD(ROW(),2)</formula>
    </cfRule>
  </conditionalFormatting>
  <conditionalFormatting sqref="DB4">
    <cfRule type="expression" dxfId="151" priority="92" stopIfTrue="1">
      <formula>MOD(ROW(),2)</formula>
    </cfRule>
  </conditionalFormatting>
  <conditionalFormatting sqref="DJ3">
    <cfRule type="expression" dxfId="150" priority="91" stopIfTrue="1">
      <formula>MOD(ROW(),2)</formula>
    </cfRule>
  </conditionalFormatting>
  <conditionalFormatting sqref="CT4:CU4">
    <cfRule type="expression" dxfId="149" priority="87" stopIfTrue="1">
      <formula>MOD(ROW(),2)</formula>
    </cfRule>
  </conditionalFormatting>
  <conditionalFormatting sqref="CY4:DC4">
    <cfRule type="expression" dxfId="148" priority="86" stopIfTrue="1">
      <formula>MOD(ROW(),2)</formula>
    </cfRule>
  </conditionalFormatting>
  <conditionalFormatting sqref="DI7">
    <cfRule type="expression" dxfId="147" priority="85" stopIfTrue="1">
      <formula>MOD(ROW(),2)</formula>
    </cfRule>
  </conditionalFormatting>
  <conditionalFormatting sqref="DI6">
    <cfRule type="expression" dxfId="146" priority="84" stopIfTrue="1">
      <formula>MOD(ROW(),2)</formula>
    </cfRule>
  </conditionalFormatting>
  <conditionalFormatting sqref="DI5">
    <cfRule type="expression" dxfId="145" priority="83" stopIfTrue="1">
      <formula>MOD(ROW(),2)</formula>
    </cfRule>
  </conditionalFormatting>
  <conditionalFormatting sqref="DI4">
    <cfRule type="expression" dxfId="144" priority="82" stopIfTrue="1">
      <formula>MOD(ROW(),2)</formula>
    </cfRule>
  </conditionalFormatting>
  <conditionalFormatting sqref="DI8:DI9">
    <cfRule type="expression" dxfId="143" priority="81" stopIfTrue="1">
      <formula>MOD(ROW(),2)</formula>
    </cfRule>
  </conditionalFormatting>
  <conditionalFormatting sqref="DB3">
    <cfRule type="expression" dxfId="142" priority="6" stopIfTrue="1">
      <formula>MOD(ROW(),2)</formula>
    </cfRule>
  </conditionalFormatting>
  <conditionalFormatting sqref="S3 CS3 CG3 CC3:CE3 DK3:JR3 BF3:BJ3 A3:Q3">
    <cfRule type="expression" dxfId="141" priority="43" stopIfTrue="1">
      <formula>MOD(ROW(),2)</formula>
    </cfRule>
  </conditionalFormatting>
  <conditionalFormatting sqref="BS3">
    <cfRule type="expression" dxfId="140" priority="42" stopIfTrue="1">
      <formula>MOD(ROW(),2)</formula>
    </cfRule>
  </conditionalFormatting>
  <conditionalFormatting sqref="BD3">
    <cfRule type="expression" dxfId="139" priority="39" stopIfTrue="1">
      <formula>MOD(ROW(),2)</formula>
    </cfRule>
  </conditionalFormatting>
  <conditionalFormatting sqref="R3">
    <cfRule type="expression" dxfId="138" priority="41" stopIfTrue="1">
      <formula>MOD(ROW(),2)</formula>
    </cfRule>
  </conditionalFormatting>
  <conditionalFormatting sqref="T3">
    <cfRule type="expression" dxfId="137" priority="40" stopIfTrue="1">
      <formula>MOD(ROW(),2)</formula>
    </cfRule>
  </conditionalFormatting>
  <conditionalFormatting sqref="BK3">
    <cfRule type="expression" dxfId="136" priority="38" stopIfTrue="1">
      <formula>MOD(ROW(),2)</formula>
    </cfRule>
  </conditionalFormatting>
  <conditionalFormatting sqref="BE3">
    <cfRule type="expression" dxfId="135" priority="37" stopIfTrue="1">
      <formula>MOD(ROW(),2)</formula>
    </cfRule>
  </conditionalFormatting>
  <conditionalFormatting sqref="BL3">
    <cfRule type="expression" dxfId="134" priority="36" stopIfTrue="1">
      <formula>MOD(ROW(),2)</formula>
    </cfRule>
  </conditionalFormatting>
  <conditionalFormatting sqref="BM3:BP3">
    <cfRule type="expression" dxfId="133" priority="35" stopIfTrue="1">
      <formula>MOD(ROW(),2)</formula>
    </cfRule>
  </conditionalFormatting>
  <conditionalFormatting sqref="BQ3">
    <cfRule type="expression" dxfId="132" priority="34" stopIfTrue="1">
      <formula>MOD(ROW(),2)</formula>
    </cfRule>
  </conditionalFormatting>
  <conditionalFormatting sqref="BR3">
    <cfRule type="expression" dxfId="131" priority="33" stopIfTrue="1">
      <formula>MOD(ROW(),2)</formula>
    </cfRule>
  </conditionalFormatting>
  <conditionalFormatting sqref="BT3:BV3">
    <cfRule type="expression" dxfId="130" priority="32" stopIfTrue="1">
      <formula>MOD(ROW(),2)</formula>
    </cfRule>
  </conditionalFormatting>
  <conditionalFormatting sqref="BW3">
    <cfRule type="expression" dxfId="129" priority="31" stopIfTrue="1">
      <formula>MOD(ROW(),2)</formula>
    </cfRule>
  </conditionalFormatting>
  <conditionalFormatting sqref="BZ3">
    <cfRule type="expression" dxfId="128" priority="30" stopIfTrue="1">
      <formula>MOD(ROW(),2)</formula>
    </cfRule>
  </conditionalFormatting>
  <conditionalFormatting sqref="BX3">
    <cfRule type="expression" dxfId="127" priority="29" stopIfTrue="1">
      <formula>MOD(ROW(),2)</formula>
    </cfRule>
  </conditionalFormatting>
  <conditionalFormatting sqref="CA3">
    <cfRule type="expression" dxfId="126" priority="28" stopIfTrue="1">
      <formula>MOD(ROW(),2)</formula>
    </cfRule>
  </conditionalFormatting>
  <conditionalFormatting sqref="BY3">
    <cfRule type="expression" dxfId="125" priority="27" stopIfTrue="1">
      <formula>MOD(ROW(),2)</formula>
    </cfRule>
  </conditionalFormatting>
  <conditionalFormatting sqref="CB3">
    <cfRule type="expression" dxfId="124" priority="26" stopIfTrue="1">
      <formula>MOD(ROW(),2)</formula>
    </cfRule>
  </conditionalFormatting>
  <conditionalFormatting sqref="CF3">
    <cfRule type="expression" dxfId="123" priority="25" stopIfTrue="1">
      <formula>MOD(ROW(),2)</formula>
    </cfRule>
  </conditionalFormatting>
  <conditionalFormatting sqref="CH3">
    <cfRule type="expression" dxfId="122" priority="24" stopIfTrue="1">
      <formula>MOD(ROW(),2)</formula>
    </cfRule>
  </conditionalFormatting>
  <conditionalFormatting sqref="CI3">
    <cfRule type="expression" dxfId="121" priority="23" stopIfTrue="1">
      <formula>MOD(ROW(),2)</formula>
    </cfRule>
  </conditionalFormatting>
  <conditionalFormatting sqref="CJ3">
    <cfRule type="expression" dxfId="120" priority="22" stopIfTrue="1">
      <formula>MOD(ROW(),2)</formula>
    </cfRule>
  </conditionalFormatting>
  <conditionalFormatting sqref="CK3">
    <cfRule type="expression" dxfId="119" priority="21" stopIfTrue="1">
      <formula>MOD(ROW(),2)</formula>
    </cfRule>
  </conditionalFormatting>
  <conditionalFormatting sqref="CL3">
    <cfRule type="expression" dxfId="118" priority="20" stopIfTrue="1">
      <formula>MOD(ROW(),2)</formula>
    </cfRule>
  </conditionalFormatting>
  <conditionalFormatting sqref="CN3:CO3">
    <cfRule type="expression" dxfId="117" priority="19" stopIfTrue="1">
      <formula>MOD(ROW(),2)</formula>
    </cfRule>
  </conditionalFormatting>
  <conditionalFormatting sqref="CM3">
    <cfRule type="expression" dxfId="116" priority="18" stopIfTrue="1">
      <formula>MOD(ROW(),2)</formula>
    </cfRule>
  </conditionalFormatting>
  <conditionalFormatting sqref="CP3:CR3">
    <cfRule type="expression" dxfId="115" priority="17" stopIfTrue="1">
      <formula>MOD(ROW(),2)</formula>
    </cfRule>
  </conditionalFormatting>
  <conditionalFormatting sqref="CV3:CW3">
    <cfRule type="expression" dxfId="114" priority="16" stopIfTrue="1">
      <formula>MOD(ROW(),2)</formula>
    </cfRule>
  </conditionalFormatting>
  <conditionalFormatting sqref="CX3">
    <cfRule type="expression" dxfId="113" priority="14" stopIfTrue="1">
      <formula>MOD(ROW(),2)</formula>
    </cfRule>
  </conditionalFormatting>
  <conditionalFormatting sqref="DH3">
    <cfRule type="expression" dxfId="112" priority="12" stopIfTrue="1">
      <formula>MOD(ROW(),2)</formula>
    </cfRule>
  </conditionalFormatting>
  <conditionalFormatting sqref="DG3">
    <cfRule type="expression" dxfId="111" priority="13" stopIfTrue="1">
      <formula>MOD(ROW(),2)</formula>
    </cfRule>
  </conditionalFormatting>
  <conditionalFormatting sqref="DI3">
    <cfRule type="expression" dxfId="110" priority="11" stopIfTrue="1">
      <formula>MOD(ROW(),2)</formula>
    </cfRule>
  </conditionalFormatting>
  <conditionalFormatting sqref="DD3">
    <cfRule type="expression" dxfId="109" priority="10" stopIfTrue="1">
      <formula>MOD(ROW(),2)</formula>
    </cfRule>
  </conditionalFormatting>
  <conditionalFormatting sqref="DE3:DF3">
    <cfRule type="expression" dxfId="108" priority="8" stopIfTrue="1">
      <formula>MOD(ROW(),2)</formula>
    </cfRule>
  </conditionalFormatting>
  <conditionalFormatting sqref="DE4:DF4">
    <cfRule type="expression" dxfId="107" priority="4" stopIfTrue="1">
      <formula>MOD(ROW(),2)</formula>
    </cfRule>
  </conditionalFormatting>
  <conditionalFormatting sqref="DD4">
    <cfRule type="expression" dxfId="106" priority="3" stopIfTrue="1">
      <formula>MOD(ROW(),2)</formula>
    </cfRule>
  </conditionalFormatting>
  <conditionalFormatting sqref="DG4">
    <cfRule type="expression" dxfId="105" priority="2" stopIfTrue="1">
      <formula>MOD(ROW(),2)</formula>
    </cfRule>
  </conditionalFormatting>
  <conditionalFormatting sqref="CX4">
    <cfRule type="expression" dxfId="104" priority="1" stopIfTrue="1">
      <formula>MOD(ROW(),2)</formula>
    </cfRule>
  </conditionalFormatting>
  <hyperlinks>
    <hyperlink ref="T9" r:id="rId1" xr:uid="{00000000-0004-0000-0500-000000000000}"/>
    <hyperlink ref="T8" r:id="rId2" xr:uid="{00000000-0004-0000-0500-000001000000}"/>
    <hyperlink ref="T7" r:id="rId3" xr:uid="{00000000-0004-0000-0500-000002000000}"/>
    <hyperlink ref="T6" r:id="rId4" xr:uid="{00000000-0004-0000-0500-000003000000}"/>
    <hyperlink ref="T5" r:id="rId5" xr:uid="{00000000-0004-0000-0500-000004000000}"/>
    <hyperlink ref="T4" r:id="rId6" xr:uid="{00000000-0004-0000-0500-000005000000}"/>
    <hyperlink ref="T3" r:id="rId7" xr:uid="{00000000-0004-0000-0500-000006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8">
    <pageSetUpPr autoPageBreaks="0" fitToPage="1"/>
  </sheetPr>
  <dimension ref="A2:DJ6"/>
  <sheetViews>
    <sheetView workbookViewId="0">
      <pane xSplit="3" ySplit="2" topLeftCell="BK3" activePane="bottomRight" state="frozenSplit"/>
      <selection pane="topRight" activeCell="C1" sqref="C1"/>
      <selection pane="bottomLeft" activeCell="A2" sqref="A2"/>
      <selection pane="bottomRight" activeCell="DL4" sqref="DL4"/>
    </sheetView>
  </sheetViews>
  <sheetFormatPr baseColWidth="10" defaultColWidth="10.5" defaultRowHeight="28" customHeight="1"/>
  <cols>
    <col min="1" max="1" width="7.5" style="15" bestFit="1" customWidth="1"/>
    <col min="2" max="2" width="10.6640625" style="15" customWidth="1"/>
    <col min="3" max="3" width="9.5" style="15" customWidth="1"/>
    <col min="4" max="4" width="10.6640625" style="15" customWidth="1"/>
    <col min="5" max="7" width="11.6640625" style="15" customWidth="1"/>
    <col min="8" max="8" width="18" style="15" customWidth="1"/>
    <col min="9" max="9" width="10.83203125" style="15" bestFit="1" customWidth="1"/>
    <col min="10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25" style="15" bestFit="1" customWidth="1"/>
    <col min="21" max="21" width="90.5" style="15" bestFit="1" customWidth="1"/>
    <col min="22" max="25" width="10.5" style="15"/>
    <col min="26" max="26" width="17.1640625" style="15" customWidth="1"/>
    <col min="27" max="31" width="12.5" style="15" customWidth="1"/>
    <col min="32" max="47" width="12.6640625" style="15" customWidth="1"/>
    <col min="48" max="49" width="10.5" style="15"/>
    <col min="50" max="50" width="12.6640625" style="15" customWidth="1"/>
    <col min="51" max="51" width="7.33203125" style="15" customWidth="1"/>
    <col min="52" max="52" width="8.5" style="15" customWidth="1"/>
    <col min="53" max="54" width="15.6640625" style="16" customWidth="1"/>
    <col min="55" max="55" width="11.6640625" style="15" customWidth="1"/>
    <col min="56" max="56" width="16.83203125" style="15" customWidth="1"/>
    <col min="57" max="58" width="14.83203125" style="15" customWidth="1"/>
    <col min="59" max="68" width="16.83203125" style="15" customWidth="1"/>
    <col min="69" max="74" width="12.33203125" style="15" customWidth="1"/>
    <col min="75" max="84" width="14.5" style="15" customWidth="1"/>
    <col min="85" max="85" width="14.5" style="16" customWidth="1"/>
    <col min="86" max="89" width="14.5" style="15" customWidth="1"/>
    <col min="90" max="91" width="17" style="16" customWidth="1"/>
    <col min="92" max="93" width="15" style="15" customWidth="1"/>
    <col min="94" max="96" width="22.5" style="15" customWidth="1"/>
    <col min="97" max="97" width="14.5" style="16" customWidth="1"/>
    <col min="98" max="98" width="14.5" style="15" customWidth="1"/>
    <col min="99" max="99" width="10.5" style="15"/>
    <col min="100" max="105" width="19.5" style="15" customWidth="1"/>
    <col min="106" max="106" width="16.83203125" style="15" customWidth="1"/>
    <col min="107" max="107" width="14.6640625" style="16" customWidth="1"/>
    <col min="108" max="113" width="16.6640625" style="16" customWidth="1"/>
    <col min="114" max="114" width="83" style="15" customWidth="1"/>
    <col min="115" max="16384" width="10.5" style="15"/>
  </cols>
  <sheetData>
    <row r="2" spans="1:114" s="10" customFormat="1" ht="57" customHeight="1">
      <c r="A2" s="8" t="s">
        <v>27</v>
      </c>
      <c r="B2" s="9" t="s">
        <v>18</v>
      </c>
      <c r="C2" s="10" t="s">
        <v>41</v>
      </c>
      <c r="D2" s="10" t="s">
        <v>15</v>
      </c>
      <c r="E2" s="10" t="s">
        <v>30</v>
      </c>
      <c r="H2" s="10" t="s">
        <v>1</v>
      </c>
      <c r="I2" s="11" t="s">
        <v>57</v>
      </c>
      <c r="J2" s="12" t="s">
        <v>69</v>
      </c>
      <c r="K2" s="12" t="s">
        <v>66</v>
      </c>
      <c r="L2" s="12"/>
      <c r="M2" s="11" t="s">
        <v>24</v>
      </c>
      <c r="N2" s="11" t="s">
        <v>58</v>
      </c>
      <c r="O2" s="11" t="s">
        <v>6</v>
      </c>
      <c r="P2" s="11" t="s">
        <v>48</v>
      </c>
      <c r="Q2" s="11" t="s">
        <v>43</v>
      </c>
      <c r="R2" s="10" t="s">
        <v>28</v>
      </c>
      <c r="S2" s="13" t="s">
        <v>19</v>
      </c>
      <c r="T2" s="13" t="s">
        <v>13</v>
      </c>
      <c r="U2" s="13" t="s">
        <v>39</v>
      </c>
      <c r="V2" s="10" t="s">
        <v>25</v>
      </c>
      <c r="W2" s="10" t="s">
        <v>46</v>
      </c>
      <c r="Z2" s="10" t="s">
        <v>70</v>
      </c>
      <c r="AA2" s="10" t="s">
        <v>34</v>
      </c>
      <c r="AC2" s="10" t="s">
        <v>0</v>
      </c>
      <c r="AD2" s="10" t="s">
        <v>12</v>
      </c>
      <c r="AF2" s="10" t="s">
        <v>4</v>
      </c>
      <c r="AJ2" s="10" t="s">
        <v>81</v>
      </c>
      <c r="AN2" s="10" t="s">
        <v>97</v>
      </c>
      <c r="AR2" s="10" t="s">
        <v>82</v>
      </c>
      <c r="AV2" s="10" t="s">
        <v>9</v>
      </c>
      <c r="AW2" s="10" t="s">
        <v>72</v>
      </c>
      <c r="AX2" s="10" t="s">
        <v>23</v>
      </c>
      <c r="AY2" s="10" t="s">
        <v>29</v>
      </c>
      <c r="AZ2" s="10" t="s">
        <v>26</v>
      </c>
      <c r="BA2" s="11" t="s">
        <v>90</v>
      </c>
      <c r="BB2" s="11" t="s">
        <v>8</v>
      </c>
      <c r="BC2" s="14" t="s">
        <v>22</v>
      </c>
      <c r="BD2" s="11" t="s">
        <v>32</v>
      </c>
      <c r="BE2" s="11" t="s">
        <v>54</v>
      </c>
      <c r="BF2" s="14" t="s">
        <v>67</v>
      </c>
      <c r="BG2" s="10" t="s">
        <v>50</v>
      </c>
      <c r="BH2" s="25" t="s">
        <v>214</v>
      </c>
      <c r="BI2" s="25"/>
      <c r="BJ2" s="25"/>
      <c r="BK2" s="11" t="s">
        <v>44</v>
      </c>
      <c r="BL2" s="11" t="s">
        <v>65</v>
      </c>
      <c r="BM2" s="11" t="s">
        <v>35</v>
      </c>
      <c r="BN2" s="11"/>
      <c r="BO2" s="11"/>
      <c r="BP2" s="11"/>
      <c r="BQ2" s="11" t="s">
        <v>53</v>
      </c>
      <c r="BR2" s="11" t="s">
        <v>3</v>
      </c>
      <c r="BS2" s="14" t="s">
        <v>56</v>
      </c>
      <c r="BT2" s="10" t="s">
        <v>33</v>
      </c>
      <c r="BW2" s="11" t="s">
        <v>51</v>
      </c>
      <c r="BX2" s="11" t="s">
        <v>64</v>
      </c>
      <c r="BY2" s="14" t="s">
        <v>49</v>
      </c>
      <c r="BZ2" s="11" t="s">
        <v>20</v>
      </c>
      <c r="CA2" s="11" t="s">
        <v>45</v>
      </c>
      <c r="CB2" s="14" t="s">
        <v>36</v>
      </c>
      <c r="CC2" s="10" t="s">
        <v>47</v>
      </c>
      <c r="CF2" s="11" t="s">
        <v>37</v>
      </c>
      <c r="CG2" s="11" t="s">
        <v>40</v>
      </c>
      <c r="CH2" s="11" t="s">
        <v>59</v>
      </c>
      <c r="CI2" s="11" t="s">
        <v>11</v>
      </c>
      <c r="CJ2" s="11" t="s">
        <v>62</v>
      </c>
      <c r="CK2" s="11" t="s">
        <v>63</v>
      </c>
      <c r="CL2" s="11" t="s">
        <v>10</v>
      </c>
      <c r="CM2" s="14" t="s">
        <v>117</v>
      </c>
      <c r="CN2" s="14" t="s">
        <v>73</v>
      </c>
      <c r="CO2" s="14" t="s">
        <v>215</v>
      </c>
      <c r="CP2" s="11" t="s">
        <v>55</v>
      </c>
      <c r="CQ2" s="11"/>
      <c r="CR2" s="11"/>
      <c r="CS2" s="11" t="s">
        <v>31</v>
      </c>
      <c r="CT2" s="14" t="s">
        <v>52</v>
      </c>
      <c r="CU2" s="11"/>
      <c r="CV2" s="11" t="s">
        <v>71</v>
      </c>
      <c r="CW2" s="11"/>
      <c r="CX2" s="11" t="s">
        <v>17</v>
      </c>
      <c r="CY2" s="14" t="s">
        <v>38</v>
      </c>
      <c r="CZ2" s="14" t="s">
        <v>14</v>
      </c>
      <c r="DA2" s="14" t="s">
        <v>60</v>
      </c>
      <c r="DB2" s="11" t="s">
        <v>16</v>
      </c>
      <c r="DC2" s="11" t="s">
        <v>21</v>
      </c>
      <c r="DD2" s="11" t="s">
        <v>2</v>
      </c>
      <c r="DE2" s="11" t="s">
        <v>61</v>
      </c>
      <c r="DF2" s="11" t="s">
        <v>114</v>
      </c>
      <c r="DG2" s="11" t="s">
        <v>115</v>
      </c>
      <c r="DH2" s="11" t="s">
        <v>116</v>
      </c>
      <c r="DI2" s="11"/>
      <c r="DJ2" s="10" t="s">
        <v>68</v>
      </c>
    </row>
    <row r="3" spans="1:114" ht="28" customHeight="1">
      <c r="A3" s="15">
        <v>4</v>
      </c>
      <c r="B3" s="15" t="s">
        <v>98</v>
      </c>
      <c r="C3" s="15" t="s">
        <v>7</v>
      </c>
      <c r="D3" s="21">
        <v>4.4444444444444446E-2</v>
      </c>
      <c r="E3" s="15" t="s">
        <v>130</v>
      </c>
      <c r="H3" s="15" t="s">
        <v>99</v>
      </c>
      <c r="I3" s="16">
        <v>39868</v>
      </c>
      <c r="J3" s="16">
        <v>40144</v>
      </c>
      <c r="K3" s="16">
        <v>40145</v>
      </c>
      <c r="L3" s="16"/>
      <c r="M3" s="16">
        <v>39086</v>
      </c>
      <c r="N3" s="16">
        <v>39708</v>
      </c>
      <c r="O3" s="16">
        <v>39847</v>
      </c>
      <c r="P3" s="15" t="s">
        <v>74</v>
      </c>
      <c r="Q3" s="15" t="s">
        <v>74</v>
      </c>
      <c r="R3" s="1" t="s">
        <v>100</v>
      </c>
      <c r="S3" s="1" t="s">
        <v>101</v>
      </c>
      <c r="T3" s="1" t="s">
        <v>102</v>
      </c>
      <c r="U3" s="1" t="s">
        <v>103</v>
      </c>
      <c r="V3" s="15">
        <v>920</v>
      </c>
      <c r="W3" s="19">
        <v>157018</v>
      </c>
      <c r="X3" s="19"/>
      <c r="Y3" s="19"/>
      <c r="Z3" s="15">
        <v>748</v>
      </c>
      <c r="AA3" s="15">
        <v>548</v>
      </c>
      <c r="AC3" s="15">
        <v>348</v>
      </c>
      <c r="AD3" s="15">
        <v>49</v>
      </c>
      <c r="AF3" s="15">
        <v>70</v>
      </c>
      <c r="AJ3" s="15">
        <v>0</v>
      </c>
      <c r="AN3" s="15" t="s">
        <v>125</v>
      </c>
      <c r="AR3" s="15">
        <v>7</v>
      </c>
      <c r="AV3" s="15">
        <v>0</v>
      </c>
      <c r="AW3" s="15" t="s">
        <v>74</v>
      </c>
      <c r="AX3" s="15">
        <v>8</v>
      </c>
      <c r="AY3" s="15" t="s">
        <v>74</v>
      </c>
      <c r="AZ3" s="15" t="s">
        <v>74</v>
      </c>
      <c r="BA3" s="16" t="s">
        <v>5</v>
      </c>
      <c r="BB3" s="16">
        <v>39870</v>
      </c>
      <c r="BC3" s="18">
        <f>IF(BB3="","Not done",DAYS360(I3,BB3))</f>
        <v>2</v>
      </c>
      <c r="BD3" s="16">
        <v>39872</v>
      </c>
      <c r="BE3" s="16">
        <v>40039</v>
      </c>
      <c r="BF3" s="18">
        <f>DAYS360(BD3,BE3)</f>
        <v>164</v>
      </c>
      <c r="BG3" s="15" t="s">
        <v>84</v>
      </c>
      <c r="BH3" s="15">
        <v>209</v>
      </c>
      <c r="BK3" s="16">
        <v>39872</v>
      </c>
      <c r="BL3" s="16">
        <v>39891</v>
      </c>
      <c r="BM3" s="15" t="s">
        <v>83</v>
      </c>
      <c r="BQ3" s="16">
        <v>40040</v>
      </c>
      <c r="BR3" s="16">
        <v>40066</v>
      </c>
      <c r="BS3" s="18">
        <f>IF(BR3="","Not complete",DAYS360(BQ3,BR3))</f>
        <v>25</v>
      </c>
      <c r="BT3" s="15" t="s">
        <v>83</v>
      </c>
      <c r="BW3" s="16">
        <v>40066</v>
      </c>
      <c r="BX3" s="16">
        <v>40088</v>
      </c>
      <c r="BY3" s="18">
        <f>IF(BX3="","Not complete",DAYS360(BW3,BX3))</f>
        <v>22</v>
      </c>
      <c r="BZ3" s="16">
        <v>40068</v>
      </c>
      <c r="CA3" s="16">
        <v>40082</v>
      </c>
      <c r="CB3" s="18">
        <f>IF(CA3="","Not complete",DAYS360(BZ3,CA3))</f>
        <v>14</v>
      </c>
      <c r="CC3" s="15" t="s">
        <v>129</v>
      </c>
      <c r="CF3" s="16">
        <v>40092</v>
      </c>
      <c r="CG3" s="16">
        <v>40092</v>
      </c>
      <c r="CH3" s="16">
        <v>40093</v>
      </c>
      <c r="CI3" s="16">
        <v>40127</v>
      </c>
      <c r="CJ3" s="16">
        <v>40127</v>
      </c>
      <c r="CK3" s="16">
        <v>40131</v>
      </c>
      <c r="CL3" s="16">
        <v>40135</v>
      </c>
      <c r="CM3" s="18">
        <f>IF(CK3="","Not complete",DAYS360(CI3,CK3))</f>
        <v>4</v>
      </c>
      <c r="CN3" s="18">
        <f>IF(CL3="","Not complete",DAYS360(CJ3,CL3))</f>
        <v>8</v>
      </c>
      <c r="CO3" s="26">
        <v>2</v>
      </c>
      <c r="CP3" s="16">
        <v>40135</v>
      </c>
      <c r="CQ3" s="16"/>
      <c r="CR3" s="16"/>
      <c r="CS3" s="16">
        <v>40144</v>
      </c>
      <c r="CT3" s="18">
        <f>IF(CS3="","Not complete",DAYS360(I3,CS3))</f>
        <v>273</v>
      </c>
      <c r="CU3" s="16"/>
      <c r="CV3" s="16">
        <v>40144</v>
      </c>
      <c r="CW3" s="16"/>
      <c r="CX3" s="16">
        <v>40145</v>
      </c>
      <c r="CY3" s="18">
        <f>IF(CX3="","Not complete",DAYS360(M3,CX3))</f>
        <v>1044</v>
      </c>
      <c r="CZ3" s="18">
        <f>IF(CX3="","Not complete",DAYS360(N3,CX3))</f>
        <v>431</v>
      </c>
      <c r="DA3" s="18">
        <f>IF(CX3="","Not complete",DAYS360(O3,CX3))</f>
        <v>295</v>
      </c>
      <c r="DB3" s="16" t="s">
        <v>5</v>
      </c>
      <c r="DC3" s="16" t="s">
        <v>5</v>
      </c>
      <c r="DD3" s="16">
        <v>40144</v>
      </c>
      <c r="DE3" s="16" t="s">
        <v>5</v>
      </c>
      <c r="DF3" s="16" t="s">
        <v>5</v>
      </c>
      <c r="DG3" s="16">
        <v>40144</v>
      </c>
      <c r="DH3" s="16">
        <v>40144</v>
      </c>
      <c r="DJ3" s="1" t="s">
        <v>96</v>
      </c>
    </row>
    <row r="4" spans="1:114" ht="28" customHeight="1">
      <c r="A4" s="15">
        <v>3</v>
      </c>
      <c r="B4" s="15" t="s">
        <v>91</v>
      </c>
      <c r="C4" s="15" t="s">
        <v>92</v>
      </c>
      <c r="D4" s="21">
        <v>4.3750000000000004E-2</v>
      </c>
      <c r="E4" s="15" t="s">
        <v>127</v>
      </c>
      <c r="H4" s="15" t="s">
        <v>86</v>
      </c>
      <c r="I4" s="16">
        <v>39849</v>
      </c>
      <c r="J4" s="16">
        <v>40067</v>
      </c>
      <c r="K4" s="16">
        <v>40068</v>
      </c>
      <c r="L4" s="16"/>
      <c r="M4" s="16">
        <v>38776</v>
      </c>
      <c r="N4" s="16">
        <v>39477</v>
      </c>
      <c r="O4" s="16">
        <v>39830</v>
      </c>
      <c r="P4" s="15" t="s">
        <v>74</v>
      </c>
      <c r="Q4" s="15" t="s">
        <v>74</v>
      </c>
      <c r="R4" s="1" t="s">
        <v>77</v>
      </c>
      <c r="S4" s="1" t="s">
        <v>93</v>
      </c>
      <c r="T4" s="1" t="s">
        <v>94</v>
      </c>
      <c r="U4" s="1" t="s">
        <v>95</v>
      </c>
      <c r="V4" s="15">
        <v>178</v>
      </c>
      <c r="W4" s="19">
        <v>59263</v>
      </c>
      <c r="X4" s="19"/>
      <c r="Y4" s="19"/>
      <c r="Z4" s="15">
        <v>150</v>
      </c>
      <c r="AA4" s="15">
        <v>158</v>
      </c>
      <c r="AC4" s="15">
        <v>36</v>
      </c>
      <c r="AD4" s="15">
        <v>24</v>
      </c>
      <c r="AF4" s="15">
        <v>24</v>
      </c>
      <c r="AJ4" s="15">
        <v>0</v>
      </c>
      <c r="AN4" s="15">
        <v>5</v>
      </c>
      <c r="AR4" s="15">
        <v>0</v>
      </c>
      <c r="AV4" s="15">
        <v>0</v>
      </c>
      <c r="AW4" s="15" t="s">
        <v>74</v>
      </c>
      <c r="AX4" s="15">
        <v>6</v>
      </c>
      <c r="AY4" s="15" t="s">
        <v>74</v>
      </c>
      <c r="AZ4" s="15" t="s">
        <v>74</v>
      </c>
      <c r="BA4" s="16" t="s">
        <v>5</v>
      </c>
      <c r="BB4" s="16">
        <v>39849</v>
      </c>
      <c r="BC4" s="18">
        <f>IF(BB4="","Not done",DAYS360(I4,BB4))</f>
        <v>0</v>
      </c>
      <c r="BD4" s="16">
        <v>39870</v>
      </c>
      <c r="BE4" s="16">
        <v>39903</v>
      </c>
      <c r="BF4" s="18">
        <f>DAYS360(BD4,BE4)</f>
        <v>34</v>
      </c>
      <c r="BG4" s="15" t="s">
        <v>110</v>
      </c>
      <c r="BH4" s="15">
        <v>62</v>
      </c>
      <c r="BK4" s="16">
        <v>39854</v>
      </c>
      <c r="BL4" s="16">
        <v>39864</v>
      </c>
      <c r="BM4" s="15" t="s">
        <v>83</v>
      </c>
      <c r="BQ4" s="16">
        <v>39924</v>
      </c>
      <c r="BR4" s="16">
        <v>39942</v>
      </c>
      <c r="BS4" s="18">
        <f>IF(BR4="","Not complete",DAYS360(BQ4,BR4))</f>
        <v>18</v>
      </c>
      <c r="BT4" s="15" t="s">
        <v>83</v>
      </c>
      <c r="BW4" s="16">
        <v>39942</v>
      </c>
      <c r="BX4" s="16">
        <v>39962</v>
      </c>
      <c r="BY4" s="18">
        <f>IF(BX4="","Not complete",DAYS360(BW4,BX4))</f>
        <v>20</v>
      </c>
      <c r="BZ4" s="16">
        <v>39963</v>
      </c>
      <c r="CA4" s="16">
        <v>39968</v>
      </c>
      <c r="CB4" s="18">
        <f>IF(CA4="","Not complete",DAYS360(BZ4,CA4))</f>
        <v>5</v>
      </c>
      <c r="CC4" s="15" t="s">
        <v>118</v>
      </c>
      <c r="CF4" s="16">
        <v>39981</v>
      </c>
      <c r="CG4" s="16">
        <v>39981</v>
      </c>
      <c r="CH4" s="16">
        <v>39981</v>
      </c>
      <c r="CI4" s="16">
        <v>40032</v>
      </c>
      <c r="CJ4" s="16">
        <v>40032</v>
      </c>
      <c r="CK4" s="16">
        <v>40038</v>
      </c>
      <c r="CL4" s="16">
        <v>40040</v>
      </c>
      <c r="CM4" s="18">
        <f t="shared" ref="CM4:CN6" si="0">IF(CK4="","Not complete",DAYS360(CI4,CK4))</f>
        <v>6</v>
      </c>
      <c r="CN4" s="18">
        <f t="shared" si="0"/>
        <v>8</v>
      </c>
      <c r="CO4" s="18"/>
      <c r="CP4" s="16">
        <v>40043</v>
      </c>
      <c r="CQ4" s="16"/>
      <c r="CR4" s="16"/>
      <c r="CS4" s="16">
        <v>40066</v>
      </c>
      <c r="CT4" s="18">
        <f>IF(CS4="","Not complete",DAYS360(I4,CS4))</f>
        <v>215</v>
      </c>
      <c r="CU4" s="20"/>
      <c r="CV4" s="20">
        <v>40067</v>
      </c>
      <c r="CW4" s="20"/>
      <c r="CX4" s="16">
        <v>40068</v>
      </c>
      <c r="CY4" s="18">
        <f>IF(CX4="","Not complete",DAYS360(M4,CX4))</f>
        <v>1272</v>
      </c>
      <c r="CZ4" s="18">
        <f>IF(CX4="","Not complete",DAYS360(N4,CX4))</f>
        <v>583</v>
      </c>
      <c r="DA4" s="18">
        <f>IF(CX4="","Not complete",DAYS360(O4,CX4))</f>
        <v>235</v>
      </c>
      <c r="DB4" s="16" t="s">
        <v>5</v>
      </c>
      <c r="DC4" s="16" t="s">
        <v>5</v>
      </c>
      <c r="DD4" s="16">
        <v>40067</v>
      </c>
      <c r="DE4" s="16" t="s">
        <v>5</v>
      </c>
      <c r="DF4" s="16" t="s">
        <v>5</v>
      </c>
      <c r="DG4" s="16">
        <v>40067</v>
      </c>
      <c r="DH4" s="16" t="s">
        <v>5</v>
      </c>
      <c r="DJ4" s="1" t="s">
        <v>96</v>
      </c>
    </row>
    <row r="5" spans="1:114" ht="28" customHeight="1">
      <c r="A5" s="15">
        <v>2</v>
      </c>
      <c r="B5" s="15" t="s">
        <v>85</v>
      </c>
      <c r="C5" s="15" t="s">
        <v>7</v>
      </c>
      <c r="D5" s="21">
        <v>4.3055555555555562E-2</v>
      </c>
      <c r="E5" s="15" t="s">
        <v>124</v>
      </c>
      <c r="H5" s="15" t="s">
        <v>86</v>
      </c>
      <c r="I5" s="16">
        <v>39847</v>
      </c>
      <c r="J5" s="16">
        <v>40050</v>
      </c>
      <c r="K5" s="16">
        <v>40054</v>
      </c>
      <c r="L5" s="16"/>
      <c r="M5" s="16">
        <v>39141</v>
      </c>
      <c r="N5" s="16">
        <v>39721</v>
      </c>
      <c r="O5" s="16">
        <v>39843</v>
      </c>
      <c r="P5" s="15" t="s">
        <v>74</v>
      </c>
      <c r="Q5" s="15" t="s">
        <v>74</v>
      </c>
      <c r="R5" s="1" t="s">
        <v>77</v>
      </c>
      <c r="S5" s="1" t="s">
        <v>87</v>
      </c>
      <c r="T5" s="1" t="s">
        <v>88</v>
      </c>
      <c r="U5" s="1" t="s">
        <v>89</v>
      </c>
      <c r="V5" s="15">
        <v>248</v>
      </c>
      <c r="W5" s="19">
        <v>86947</v>
      </c>
      <c r="X5" s="19"/>
      <c r="Y5" s="19"/>
      <c r="Z5" s="15">
        <v>210</v>
      </c>
      <c r="AA5" s="15">
        <v>208</v>
      </c>
      <c r="AC5" s="15">
        <v>50</v>
      </c>
      <c r="AD5" s="15">
        <v>51</v>
      </c>
      <c r="AF5" s="15">
        <v>63</v>
      </c>
      <c r="AJ5" s="15">
        <v>0</v>
      </c>
      <c r="AN5" s="15">
        <v>9</v>
      </c>
      <c r="AR5" s="15">
        <v>3</v>
      </c>
      <c r="AV5" s="15">
        <v>0</v>
      </c>
      <c r="AW5" s="15" t="s">
        <v>74</v>
      </c>
      <c r="AX5" s="15">
        <v>9</v>
      </c>
      <c r="AY5" s="15" t="s">
        <v>74</v>
      </c>
      <c r="AZ5" s="15" t="s">
        <v>74</v>
      </c>
      <c r="BA5" s="16" t="s">
        <v>5</v>
      </c>
      <c r="BB5" s="16">
        <v>39849</v>
      </c>
      <c r="BC5" s="18">
        <f>IF(BB5="","Not done",DAYS360(I5,BB5))</f>
        <v>2</v>
      </c>
      <c r="BD5" s="16">
        <v>39856</v>
      </c>
      <c r="BE5" s="16">
        <v>39928</v>
      </c>
      <c r="BF5" s="18">
        <f>DAYS360(BD5,BE5)</f>
        <v>73</v>
      </c>
      <c r="BG5" s="15" t="s">
        <v>84</v>
      </c>
      <c r="BH5" s="15">
        <v>110</v>
      </c>
      <c r="BK5" s="16">
        <v>39850</v>
      </c>
      <c r="BL5" s="16">
        <v>39870</v>
      </c>
      <c r="BM5" s="15" t="s">
        <v>83</v>
      </c>
      <c r="BQ5" s="16">
        <v>39940</v>
      </c>
      <c r="BR5" s="16">
        <v>39963</v>
      </c>
      <c r="BS5" s="18">
        <f>IF(BR5="","Not complete",DAYS360(BQ5,BR5))</f>
        <v>23</v>
      </c>
      <c r="BT5" s="15" t="s">
        <v>83</v>
      </c>
      <c r="BW5" s="16">
        <v>39963</v>
      </c>
      <c r="BX5" s="16">
        <v>40003</v>
      </c>
      <c r="BY5" s="18">
        <f>IF(BX5="","Not complete",DAYS360(BW5,BX5))</f>
        <v>40</v>
      </c>
      <c r="BZ5" s="16">
        <v>39980</v>
      </c>
      <c r="CA5" s="16">
        <v>39987</v>
      </c>
      <c r="CB5" s="18">
        <f>IF(CA5="","Not complete",DAYS360(BZ5,CA5))</f>
        <v>7</v>
      </c>
      <c r="CC5" s="15" t="s">
        <v>118</v>
      </c>
      <c r="CF5" s="16">
        <v>40004</v>
      </c>
      <c r="CG5" s="16">
        <v>40004</v>
      </c>
      <c r="CH5" s="16">
        <v>40004</v>
      </c>
      <c r="CI5" s="16">
        <v>40018</v>
      </c>
      <c r="CJ5" s="16">
        <v>40018</v>
      </c>
      <c r="CK5" s="16">
        <v>40037</v>
      </c>
      <c r="CL5" s="16">
        <v>40037</v>
      </c>
      <c r="CM5" s="18">
        <f t="shared" si="0"/>
        <v>18</v>
      </c>
      <c r="CN5" s="18">
        <f t="shared" si="0"/>
        <v>18</v>
      </c>
      <c r="CO5" s="26">
        <v>3</v>
      </c>
      <c r="CP5" s="16">
        <v>40037</v>
      </c>
      <c r="CQ5" s="16"/>
      <c r="CR5" s="16"/>
      <c r="CS5" s="16">
        <v>40047</v>
      </c>
      <c r="CT5" s="18">
        <f>IF(CS5="","Not complete",DAYS360(I5,CS5))</f>
        <v>199</v>
      </c>
      <c r="CU5" s="16"/>
      <c r="CV5" s="16">
        <v>40050</v>
      </c>
      <c r="CW5" s="16"/>
      <c r="CX5" s="16">
        <v>40054</v>
      </c>
      <c r="CY5" s="18">
        <f>IF(CX5="","Not complete",DAYS360(M5,CX5))</f>
        <v>899</v>
      </c>
      <c r="CZ5" s="18">
        <f>IF(CX5="","Not complete",DAYS360(N5,CX5))</f>
        <v>329</v>
      </c>
      <c r="DA5" s="18">
        <f>IF(CX5="","Not complete",DAYS360(O5,CX5))</f>
        <v>210</v>
      </c>
      <c r="DB5" s="16" t="s">
        <v>5</v>
      </c>
      <c r="DC5" s="16" t="s">
        <v>5</v>
      </c>
      <c r="DD5" s="16">
        <v>40050</v>
      </c>
      <c r="DE5" s="16" t="s">
        <v>5</v>
      </c>
      <c r="DF5" s="16" t="s">
        <v>5</v>
      </c>
      <c r="DG5" s="16">
        <v>40047</v>
      </c>
      <c r="DH5" s="16" t="s">
        <v>5</v>
      </c>
    </row>
    <row r="6" spans="1:114" ht="28" customHeight="1">
      <c r="A6" s="15">
        <v>1</v>
      </c>
      <c r="B6" s="15" t="s">
        <v>76</v>
      </c>
      <c r="C6" s="15" t="s">
        <v>7</v>
      </c>
      <c r="D6" s="21">
        <v>4.2361111111111106E-2</v>
      </c>
      <c r="E6" s="15" t="s">
        <v>123</v>
      </c>
      <c r="H6" s="15" t="s">
        <v>99</v>
      </c>
      <c r="I6" s="16">
        <v>39738</v>
      </c>
      <c r="J6" s="16">
        <v>39976</v>
      </c>
      <c r="K6" s="16">
        <v>39980</v>
      </c>
      <c r="L6" s="16"/>
      <c r="M6" s="16">
        <v>38793</v>
      </c>
      <c r="N6" s="16">
        <v>39534</v>
      </c>
      <c r="O6" s="16">
        <v>39735</v>
      </c>
      <c r="P6" s="15" t="s">
        <v>74</v>
      </c>
      <c r="Q6" s="15" t="s">
        <v>74</v>
      </c>
      <c r="R6" s="1" t="s">
        <v>77</v>
      </c>
      <c r="S6" s="1" t="s">
        <v>78</v>
      </c>
      <c r="T6" s="1" t="s">
        <v>79</v>
      </c>
      <c r="U6" s="1" t="s">
        <v>80</v>
      </c>
      <c r="V6" s="15">
        <v>624</v>
      </c>
      <c r="W6" s="19">
        <v>106798</v>
      </c>
      <c r="X6" s="19"/>
      <c r="Y6" s="19"/>
      <c r="Z6" s="15">
        <v>516</v>
      </c>
      <c r="AA6" s="15">
        <v>340</v>
      </c>
      <c r="AC6" s="15">
        <v>202</v>
      </c>
      <c r="AD6" s="15">
        <v>10</v>
      </c>
      <c r="AF6" s="15">
        <v>37</v>
      </c>
      <c r="AJ6" s="15">
        <v>1</v>
      </c>
      <c r="AN6" s="15">
        <v>11</v>
      </c>
      <c r="AR6" s="15">
        <v>0</v>
      </c>
      <c r="AV6" s="15">
        <v>0</v>
      </c>
      <c r="AW6" s="15" t="s">
        <v>74</v>
      </c>
      <c r="AX6" s="15">
        <v>7</v>
      </c>
      <c r="AY6" s="15" t="s">
        <v>74</v>
      </c>
      <c r="AZ6" s="15" t="s">
        <v>74</v>
      </c>
      <c r="BA6" s="16" t="s">
        <v>5</v>
      </c>
      <c r="BB6" s="16">
        <v>39739</v>
      </c>
      <c r="BC6" s="18">
        <f>IF(BB6="","Not done",DAYS360(I6,BB6))</f>
        <v>1</v>
      </c>
      <c r="BD6" s="16">
        <v>39757</v>
      </c>
      <c r="BE6" s="16">
        <v>39795</v>
      </c>
      <c r="BF6" s="18">
        <f>DAYS360(BD6,BE6)</f>
        <v>38</v>
      </c>
      <c r="BG6" s="15" t="s">
        <v>84</v>
      </c>
      <c r="BH6" s="15">
        <v>168</v>
      </c>
      <c r="BK6" s="16">
        <v>39757</v>
      </c>
      <c r="BL6" s="16">
        <v>39778</v>
      </c>
      <c r="BM6" s="15" t="s">
        <v>83</v>
      </c>
      <c r="BQ6" s="16">
        <v>39822</v>
      </c>
      <c r="BR6" s="16">
        <v>39875</v>
      </c>
      <c r="BS6" s="18">
        <f>IF(BR6="","Not complete",DAYS360(BQ6,BR6))</f>
        <v>54</v>
      </c>
      <c r="BT6" s="15" t="s">
        <v>83</v>
      </c>
      <c r="BW6" s="16">
        <v>39875</v>
      </c>
      <c r="BX6" s="16">
        <v>39893</v>
      </c>
      <c r="BY6" s="18">
        <f>IF(BX6="","Not complete",DAYS360(BW6,BX6))</f>
        <v>18</v>
      </c>
      <c r="BZ6" s="16">
        <v>39882</v>
      </c>
      <c r="CA6" s="16">
        <v>39894</v>
      </c>
      <c r="CB6" s="18">
        <f>IF(CA6="","Not complete",DAYS360(BZ6,CA6))</f>
        <v>12</v>
      </c>
      <c r="CC6" s="15" t="s">
        <v>109</v>
      </c>
      <c r="CF6" s="16">
        <v>39906</v>
      </c>
      <c r="CG6" s="16">
        <v>39906</v>
      </c>
      <c r="CH6" s="16">
        <v>39906</v>
      </c>
      <c r="CI6" s="16">
        <v>39933</v>
      </c>
      <c r="CJ6" s="16">
        <v>39933</v>
      </c>
      <c r="CK6" s="16">
        <v>39933</v>
      </c>
      <c r="CL6" s="16">
        <v>39948</v>
      </c>
      <c r="CM6" s="18">
        <f t="shared" si="0"/>
        <v>0</v>
      </c>
      <c r="CN6" s="18">
        <f t="shared" si="0"/>
        <v>15</v>
      </c>
      <c r="CO6" s="18">
        <v>4</v>
      </c>
      <c r="CP6" s="16">
        <v>39969</v>
      </c>
      <c r="CQ6" s="16"/>
      <c r="CR6" s="16"/>
      <c r="CS6" s="16">
        <v>39976</v>
      </c>
      <c r="CT6" s="18">
        <f>IF(CS6="","Not complete",DAYS360(I6,CS6))</f>
        <v>235</v>
      </c>
      <c r="CU6" s="20"/>
      <c r="CV6" s="20">
        <v>39976</v>
      </c>
      <c r="CW6" s="20"/>
      <c r="CX6" s="16">
        <v>39980</v>
      </c>
      <c r="CY6" s="18">
        <f>IF(CX6="","Not complete",DAYS360(M6,CX6))</f>
        <v>1169</v>
      </c>
      <c r="CZ6" s="18">
        <f>IF(CX6="","Not complete",DAYS360(N6,CX6))</f>
        <v>439</v>
      </c>
      <c r="DA6" s="18">
        <f>IF(CX6="","Not complete",DAYS360(O6,CX6))</f>
        <v>242</v>
      </c>
      <c r="DB6" s="16" t="s">
        <v>5</v>
      </c>
      <c r="DC6" s="16" t="s">
        <v>5</v>
      </c>
      <c r="DD6" s="16">
        <v>39977</v>
      </c>
      <c r="DE6" s="16">
        <v>39976</v>
      </c>
      <c r="DF6" s="16" t="s">
        <v>5</v>
      </c>
      <c r="DG6" s="16">
        <v>39976</v>
      </c>
      <c r="DH6" s="16">
        <v>39976</v>
      </c>
      <c r="DJ6" s="1"/>
    </row>
  </sheetData>
  <conditionalFormatting sqref="CV7:CW65328 CX7:JS65329 A7:CU65329 E3:AZ3 V4:AZ4 V5:BR5 V6:AZ6 CU3:CX3">
    <cfRule type="expression" dxfId="103" priority="141" stopIfTrue="1">
      <formula>MOD(ROW(),2)</formula>
    </cfRule>
  </conditionalFormatting>
  <conditionalFormatting sqref="U4">
    <cfRule type="expression" dxfId="102" priority="53" stopIfTrue="1">
      <formula>MOD(ROW(),2)</formula>
    </cfRule>
  </conditionalFormatting>
  <conditionalFormatting sqref="CY4:DA4 BS4 CN4:CR4 BW4:CL4 CT4 CY3">
    <cfRule type="expression" dxfId="101" priority="52" stopIfTrue="1">
      <formula>MOD(ROW(),2)</formula>
    </cfRule>
  </conditionalFormatting>
  <conditionalFormatting sqref="DJ4">
    <cfRule type="expression" dxfId="100" priority="51" stopIfTrue="1">
      <formula>MOD(ROW(),2)</formula>
    </cfRule>
  </conditionalFormatting>
  <conditionalFormatting sqref="BT4:BV4">
    <cfRule type="expression" dxfId="99" priority="48" stopIfTrue="1">
      <formula>MOD(ROW(),2)</formula>
    </cfRule>
  </conditionalFormatting>
  <conditionalFormatting sqref="CV5:CW5">
    <cfRule type="expression" dxfId="98" priority="58" stopIfTrue="1">
      <formula>MOD(ROW(),2)</formula>
    </cfRule>
  </conditionalFormatting>
  <conditionalFormatting sqref="CU5">
    <cfRule type="expression" dxfId="97" priority="56" stopIfTrue="1">
      <formula>MOD(ROW(),2)</formula>
    </cfRule>
  </conditionalFormatting>
  <conditionalFormatting sqref="A4:C4 DK4:JS4 BM4:BR4 BB4:BK4 E4:S4">
    <cfRule type="expression" dxfId="96" priority="54" stopIfTrue="1">
      <formula>MOD(ROW(),2)</formula>
    </cfRule>
  </conditionalFormatting>
  <conditionalFormatting sqref="T4">
    <cfRule type="expression" dxfId="95" priority="49" stopIfTrue="1">
      <formula>MOD(ROW(),2)</formula>
    </cfRule>
  </conditionalFormatting>
  <conditionalFormatting sqref="CM4">
    <cfRule type="expression" dxfId="94" priority="47" stopIfTrue="1">
      <formula>MOD(ROW(),2)</formula>
    </cfRule>
  </conditionalFormatting>
  <conditionalFormatting sqref="DJ5:JS5 A5:R5">
    <cfRule type="expression" dxfId="93" priority="68" stopIfTrue="1">
      <formula>MOD(ROW(),2)</formula>
    </cfRule>
  </conditionalFormatting>
  <conditionalFormatting sqref="S5">
    <cfRule type="expression" dxfId="92" priority="67" stopIfTrue="1">
      <formula>MOD(ROW(),2)</formula>
    </cfRule>
  </conditionalFormatting>
  <conditionalFormatting sqref="U5">
    <cfRule type="expression" dxfId="91" priority="66" stopIfTrue="1">
      <formula>MOD(ROW(),2)</formula>
    </cfRule>
  </conditionalFormatting>
  <conditionalFormatting sqref="CX5:DA5 BS5 CN5:CT5 BW5:CL5">
    <cfRule type="expression" dxfId="90" priority="65" stopIfTrue="1">
      <formula>MOD(ROW(),2)</formula>
    </cfRule>
  </conditionalFormatting>
  <conditionalFormatting sqref="DE5:DI5">
    <cfRule type="expression" dxfId="89" priority="64" stopIfTrue="1">
      <formula>MOD(ROW(),2)</formula>
    </cfRule>
  </conditionalFormatting>
  <conditionalFormatting sqref="T5">
    <cfRule type="expression" dxfId="88" priority="62" stopIfTrue="1">
      <formula>MOD(ROW(),2)</formula>
    </cfRule>
  </conditionalFormatting>
  <conditionalFormatting sqref="BT5:BV5">
    <cfRule type="expression" dxfId="87" priority="61" stopIfTrue="1">
      <formula>MOD(ROW(),2)</formula>
    </cfRule>
  </conditionalFormatting>
  <conditionalFormatting sqref="CM5">
    <cfRule type="expression" dxfId="86" priority="60" stopIfTrue="1">
      <formula>MOD(ROW(),2)</formula>
    </cfRule>
  </conditionalFormatting>
  <conditionalFormatting sqref="DB5:DC5">
    <cfRule type="expression" dxfId="85" priority="59" stopIfTrue="1">
      <formula>MOD(ROW(),2)</formula>
    </cfRule>
  </conditionalFormatting>
  <conditionalFormatting sqref="BT3:BV3">
    <cfRule type="expression" dxfId="84" priority="33" stopIfTrue="1">
      <formula>MOD(ROW(),2)</formula>
    </cfRule>
  </conditionalFormatting>
  <conditionalFormatting sqref="DB4:DC4">
    <cfRule type="expression" dxfId="83" priority="46" stopIfTrue="1">
      <formula>MOD(ROW(),2)</formula>
    </cfRule>
  </conditionalFormatting>
  <conditionalFormatting sqref="BA4">
    <cfRule type="expression" dxfId="82" priority="45" stopIfTrue="1">
      <formula>MOD(ROW(),2)</formula>
    </cfRule>
  </conditionalFormatting>
  <conditionalFormatting sqref="BL4">
    <cfRule type="expression" dxfId="81" priority="44" stopIfTrue="1">
      <formula>MOD(ROW(),2)</formula>
    </cfRule>
  </conditionalFormatting>
  <conditionalFormatting sqref="D4">
    <cfRule type="expression" dxfId="80" priority="43" stopIfTrue="1">
      <formula>MOD(ROW(),2)</formula>
    </cfRule>
  </conditionalFormatting>
  <conditionalFormatting sqref="CS4">
    <cfRule type="expression" dxfId="79" priority="42" stopIfTrue="1">
      <formula>MOD(ROW(),2)</formula>
    </cfRule>
  </conditionalFormatting>
  <conditionalFormatting sqref="DE4">
    <cfRule type="expression" dxfId="78" priority="41" stopIfTrue="1">
      <formula>MOD(ROW(),2)</formula>
    </cfRule>
  </conditionalFormatting>
  <conditionalFormatting sqref="DF4">
    <cfRule type="expression" dxfId="77" priority="40" stopIfTrue="1">
      <formula>MOD(ROW(),2)</formula>
    </cfRule>
  </conditionalFormatting>
  <conditionalFormatting sqref="DH4:DI4">
    <cfRule type="expression" dxfId="76" priority="39" stopIfTrue="1">
      <formula>MOD(ROW(),2)</formula>
    </cfRule>
  </conditionalFormatting>
  <conditionalFormatting sqref="CX4">
    <cfRule type="expression" dxfId="75" priority="38" stopIfTrue="1">
      <formula>MOD(ROW(),2)</formula>
    </cfRule>
  </conditionalFormatting>
  <conditionalFormatting sqref="A3:C3 DK3:JS3 BW3:BX3 BZ3:CA3 CC3:CL3 CP3:CS3 BB3:BR3 DD3:DF3">
    <cfRule type="expression" dxfId="74" priority="37" stopIfTrue="1">
      <formula>MOD(ROW(),2)</formula>
    </cfRule>
  </conditionalFormatting>
  <conditionalFormatting sqref="D3">
    <cfRule type="expression" dxfId="73" priority="35" stopIfTrue="1">
      <formula>MOD(ROW(),2)</formula>
    </cfRule>
  </conditionalFormatting>
  <conditionalFormatting sqref="DJ3">
    <cfRule type="expression" dxfId="72" priority="34" stopIfTrue="1">
      <formula>MOD(ROW(),2)</formula>
    </cfRule>
  </conditionalFormatting>
  <conditionalFormatting sqref="BS3">
    <cfRule type="expression" dxfId="71" priority="32" stopIfTrue="1">
      <formula>MOD(ROW(),2)</formula>
    </cfRule>
  </conditionalFormatting>
  <conditionalFormatting sqref="BY3">
    <cfRule type="expression" dxfId="70" priority="31" stopIfTrue="1">
      <formula>MOD(ROW(),2)</formula>
    </cfRule>
  </conditionalFormatting>
  <conditionalFormatting sqref="CB3">
    <cfRule type="expression" dxfId="69" priority="30" stopIfTrue="1">
      <formula>MOD(ROW(),2)</formula>
    </cfRule>
  </conditionalFormatting>
  <conditionalFormatting sqref="CN3:CO3">
    <cfRule type="expression" dxfId="68" priority="29" stopIfTrue="1">
      <formula>MOD(ROW(),2)</formula>
    </cfRule>
  </conditionalFormatting>
  <conditionalFormatting sqref="CT3">
    <cfRule type="expression" dxfId="67" priority="28" stopIfTrue="1">
      <formula>MOD(ROW(),2)</formula>
    </cfRule>
  </conditionalFormatting>
  <conditionalFormatting sqref="CZ3:DA3">
    <cfRule type="expression" dxfId="66" priority="27" stopIfTrue="1">
      <formula>MOD(ROW(),2)</formula>
    </cfRule>
  </conditionalFormatting>
  <conditionalFormatting sqref="CM3">
    <cfRule type="expression" dxfId="65" priority="26" stopIfTrue="1">
      <formula>MOD(ROW(),2)</formula>
    </cfRule>
  </conditionalFormatting>
  <conditionalFormatting sqref="DB3:DC3">
    <cfRule type="expression" dxfId="64" priority="25" stopIfTrue="1">
      <formula>MOD(ROW(),2)</formula>
    </cfRule>
  </conditionalFormatting>
  <conditionalFormatting sqref="BA3">
    <cfRule type="expression" dxfId="63" priority="24" stopIfTrue="1">
      <formula>MOD(ROW(),2)</formula>
    </cfRule>
  </conditionalFormatting>
  <conditionalFormatting sqref="DG3:DI3">
    <cfRule type="expression" dxfId="62" priority="23" stopIfTrue="1">
      <formula>MOD(ROW(),2)</formula>
    </cfRule>
  </conditionalFormatting>
  <conditionalFormatting sqref="A6:C6 DK6:JS6 BM6:BR6 BB6:BK6 E6:S6">
    <cfRule type="expression" dxfId="61" priority="22" stopIfTrue="1">
      <formula>MOD(ROW(),2)</formula>
    </cfRule>
  </conditionalFormatting>
  <conditionalFormatting sqref="U6">
    <cfRule type="expression" dxfId="60" priority="21" stopIfTrue="1">
      <formula>MOD(ROW(),2)</formula>
    </cfRule>
  </conditionalFormatting>
  <conditionalFormatting sqref="CY6:DA6 BS6 CN6:CR6 BW6:CL6 CT6">
    <cfRule type="expression" dxfId="59" priority="20" stopIfTrue="1">
      <formula>MOD(ROW(),2)</formula>
    </cfRule>
  </conditionalFormatting>
  <conditionalFormatting sqref="T6">
    <cfRule type="expression" dxfId="58" priority="17" stopIfTrue="1">
      <formula>MOD(ROW(),2)</formula>
    </cfRule>
  </conditionalFormatting>
  <conditionalFormatting sqref="DJ6">
    <cfRule type="expression" dxfId="57" priority="19" stopIfTrue="1">
      <formula>MOD(ROW(),2)</formula>
    </cfRule>
  </conditionalFormatting>
  <conditionalFormatting sqref="BT6:BV6">
    <cfRule type="expression" dxfId="56" priority="16" stopIfTrue="1">
      <formula>MOD(ROW(),2)</formula>
    </cfRule>
  </conditionalFormatting>
  <conditionalFormatting sqref="CM6">
    <cfRule type="expression" dxfId="55" priority="15" stopIfTrue="1">
      <formula>MOD(ROW(),2)</formula>
    </cfRule>
  </conditionalFormatting>
  <conditionalFormatting sqref="DB6:DC6">
    <cfRule type="expression" dxfId="54" priority="14" stopIfTrue="1">
      <formula>MOD(ROW(),2)</formula>
    </cfRule>
  </conditionalFormatting>
  <conditionalFormatting sqref="BA6">
    <cfRule type="expression" dxfId="53" priority="13" stopIfTrue="1">
      <formula>MOD(ROW(),2)</formula>
    </cfRule>
  </conditionalFormatting>
  <conditionalFormatting sqref="BL6">
    <cfRule type="expression" dxfId="52" priority="12" stopIfTrue="1">
      <formula>MOD(ROW(),2)</formula>
    </cfRule>
  </conditionalFormatting>
  <conditionalFormatting sqref="D6">
    <cfRule type="expression" dxfId="51" priority="11" stopIfTrue="1">
      <formula>MOD(ROW(),2)</formula>
    </cfRule>
  </conditionalFormatting>
  <conditionalFormatting sqref="CS6">
    <cfRule type="expression" dxfId="50" priority="10" stopIfTrue="1">
      <formula>MOD(ROW(),2)</formula>
    </cfRule>
  </conditionalFormatting>
  <conditionalFormatting sqref="DE6">
    <cfRule type="expression" dxfId="49" priority="9" stopIfTrue="1">
      <formula>MOD(ROW(),2)</formula>
    </cfRule>
  </conditionalFormatting>
  <conditionalFormatting sqref="DF6">
    <cfRule type="expression" dxfId="48" priority="8" stopIfTrue="1">
      <formula>MOD(ROW(),2)</formula>
    </cfRule>
  </conditionalFormatting>
  <conditionalFormatting sqref="DH6:DI6">
    <cfRule type="expression" dxfId="47" priority="7" stopIfTrue="1">
      <formula>MOD(ROW(),2)</formula>
    </cfRule>
  </conditionalFormatting>
  <conditionalFormatting sqref="CX6">
    <cfRule type="expression" dxfId="46" priority="6" stopIfTrue="1">
      <formula>MOD(ROW(),2)</formula>
    </cfRule>
  </conditionalFormatting>
  <conditionalFormatting sqref="DD4">
    <cfRule type="expression" dxfId="45" priority="5" stopIfTrue="1">
      <formula>MOD(ROW(),2)</formula>
    </cfRule>
  </conditionalFormatting>
  <conditionalFormatting sqref="DD5">
    <cfRule type="expression" dxfId="44" priority="4" stopIfTrue="1">
      <formula>MOD(ROW(),2)</formula>
    </cfRule>
  </conditionalFormatting>
  <conditionalFormatting sqref="DD6">
    <cfRule type="expression" dxfId="43" priority="3" stopIfTrue="1">
      <formula>MOD(ROW(),2)</formula>
    </cfRule>
  </conditionalFormatting>
  <conditionalFormatting sqref="DG4">
    <cfRule type="expression" dxfId="42" priority="2" stopIfTrue="1">
      <formula>MOD(ROW(),2)</formula>
    </cfRule>
  </conditionalFormatting>
  <conditionalFormatting sqref="DG6">
    <cfRule type="expression" dxfId="41" priority="1" stopIfTrue="1">
      <formula>MOD(ROW(),2)</formula>
    </cfRule>
  </conditionalFormatting>
  <hyperlinks>
    <hyperlink ref="T6" r:id="rId1" xr:uid="{00000000-0004-0000-0600-000000000000}"/>
    <hyperlink ref="T5" r:id="rId2" xr:uid="{00000000-0004-0000-0600-000001000000}"/>
    <hyperlink ref="T4" r:id="rId3" xr:uid="{00000000-0004-0000-0600-000002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438AB-DA90-9F49-9898-7EC8676F2D39}">
  <dimension ref="A1:DN91"/>
  <sheetViews>
    <sheetView tabSelected="1" zoomScale="160" zoomScaleNormal="160" workbookViewId="0">
      <pane xSplit="4" ySplit="2" topLeftCell="BX9" activePane="bottomRight" state="frozen"/>
      <selection pane="topRight" activeCell="E1" sqref="E1"/>
      <selection pane="bottomLeft" activeCell="A3" sqref="A3"/>
      <selection pane="bottomRight" activeCell="A18" sqref="A18:XFD18"/>
    </sheetView>
  </sheetViews>
  <sheetFormatPr baseColWidth="10" defaultRowHeight="13"/>
  <cols>
    <col min="21" max="21" width="62.6640625" customWidth="1"/>
  </cols>
  <sheetData>
    <row r="1" spans="1:118" s="4" customFormat="1" ht="28" customHeight="1" thickBot="1">
      <c r="A1" s="118" t="s">
        <v>42</v>
      </c>
      <c r="B1" s="119"/>
      <c r="C1" s="120">
        <f ca="1">NOW()</f>
        <v>43456.462668518521</v>
      </c>
      <c r="D1" s="121"/>
      <c r="E1" s="74"/>
      <c r="F1" s="74"/>
      <c r="G1" s="74"/>
      <c r="H1" s="74"/>
      <c r="I1" s="3"/>
      <c r="J1" s="51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15" t="s">
        <v>565</v>
      </c>
      <c r="X1" s="116"/>
      <c r="Y1" s="117"/>
      <c r="Z1" s="115" t="s">
        <v>566</v>
      </c>
      <c r="AA1" s="116"/>
      <c r="AB1" s="116"/>
      <c r="AC1" s="117"/>
      <c r="AM1" s="52"/>
      <c r="AQ1" s="52"/>
      <c r="AU1" s="52"/>
      <c r="AZ1" s="3"/>
      <c r="BA1" s="3"/>
      <c r="BB1" s="7"/>
      <c r="BC1" s="3"/>
      <c r="BD1" s="3"/>
      <c r="BE1" s="7"/>
      <c r="BG1" s="3"/>
      <c r="BH1" s="3"/>
      <c r="BI1" s="52"/>
      <c r="BJ1" s="52"/>
      <c r="BK1" s="3"/>
      <c r="BL1" s="3"/>
      <c r="BM1" s="3"/>
      <c r="BN1" s="7"/>
      <c r="BO1" s="3"/>
      <c r="BP1" s="3"/>
      <c r="BQ1" s="3"/>
      <c r="BR1" s="7"/>
      <c r="BT1" s="3"/>
      <c r="BU1" s="52"/>
      <c r="BV1" s="52"/>
      <c r="BW1" s="3"/>
      <c r="BX1" s="7"/>
      <c r="BY1" s="3"/>
      <c r="BZ1" s="3"/>
      <c r="CA1" s="7"/>
      <c r="CC1" s="3"/>
      <c r="CD1" s="52"/>
      <c r="CE1" s="52"/>
      <c r="CF1" s="3"/>
      <c r="CG1" s="3"/>
      <c r="CH1" s="3"/>
      <c r="CI1" s="3"/>
      <c r="CJ1" s="3"/>
      <c r="CK1" s="3"/>
      <c r="CL1" s="3"/>
      <c r="CM1" s="7"/>
      <c r="CN1" s="3"/>
      <c r="CO1" s="3"/>
      <c r="CP1" s="3"/>
      <c r="CQ1" s="3"/>
      <c r="CR1" s="52"/>
      <c r="CU1" s="3"/>
      <c r="CV1" s="3"/>
      <c r="CW1" s="3"/>
      <c r="CX1" s="3"/>
      <c r="CY1" s="7"/>
      <c r="CZ1" s="3"/>
      <c r="DA1" s="7"/>
      <c r="DB1" s="3"/>
      <c r="DC1" s="3"/>
      <c r="DD1" s="7"/>
      <c r="DE1" s="3"/>
      <c r="DF1" s="3"/>
      <c r="DG1" s="3"/>
      <c r="DH1" s="3"/>
      <c r="DI1" s="3"/>
      <c r="DJ1" s="3"/>
      <c r="DK1" s="5"/>
      <c r="DL1" s="82"/>
      <c r="DM1" s="3"/>
      <c r="DN1" s="55"/>
    </row>
    <row r="2" spans="1:118" s="85" customFormat="1" ht="143">
      <c r="A2" s="83" t="s">
        <v>685</v>
      </c>
      <c r="B2" s="84" t="s">
        <v>686</v>
      </c>
      <c r="C2" s="85" t="s">
        <v>687</v>
      </c>
      <c r="D2" s="84" t="s">
        <v>688</v>
      </c>
      <c r="E2" s="85" t="s">
        <v>689</v>
      </c>
      <c r="F2" s="85" t="s">
        <v>598</v>
      </c>
      <c r="G2" s="85" t="s">
        <v>498</v>
      </c>
      <c r="H2" s="85" t="s">
        <v>690</v>
      </c>
      <c r="I2" s="86" t="s">
        <v>691</v>
      </c>
      <c r="J2" s="86" t="s">
        <v>499</v>
      </c>
      <c r="K2" s="86" t="s">
        <v>794</v>
      </c>
      <c r="L2" s="86" t="s">
        <v>795</v>
      </c>
      <c r="M2" s="86" t="s">
        <v>24</v>
      </c>
      <c r="N2" s="86" t="s">
        <v>58</v>
      </c>
      <c r="O2" s="86" t="s">
        <v>6</v>
      </c>
      <c r="P2" s="86" t="s">
        <v>48</v>
      </c>
      <c r="Q2" s="86" t="s">
        <v>692</v>
      </c>
      <c r="R2" s="85" t="s">
        <v>693</v>
      </c>
      <c r="S2" s="88" t="s">
        <v>694</v>
      </c>
      <c r="T2" s="89" t="s">
        <v>695</v>
      </c>
      <c r="U2" s="88" t="s">
        <v>696</v>
      </c>
      <c r="V2" s="85" t="s">
        <v>697</v>
      </c>
      <c r="W2" s="85" t="s">
        <v>324</v>
      </c>
      <c r="X2" s="85" t="s">
        <v>558</v>
      </c>
      <c r="Y2" s="85" t="s">
        <v>325</v>
      </c>
      <c r="Z2" s="85" t="s">
        <v>568</v>
      </c>
      <c r="AA2" s="85" t="s">
        <v>569</v>
      </c>
      <c r="AB2" s="85" t="s">
        <v>567</v>
      </c>
      <c r="AC2" s="85" t="s">
        <v>0</v>
      </c>
      <c r="AD2" s="85" t="s">
        <v>698</v>
      </c>
      <c r="AE2" s="85" t="s">
        <v>599</v>
      </c>
      <c r="AF2" s="85" t="s">
        <v>699</v>
      </c>
      <c r="AG2" s="90" t="s">
        <v>365</v>
      </c>
      <c r="AH2" s="90" t="s">
        <v>600</v>
      </c>
      <c r="AI2" s="90" t="s">
        <v>366</v>
      </c>
      <c r="AJ2" s="90" t="s">
        <v>376</v>
      </c>
      <c r="AK2" s="90" t="s">
        <v>377</v>
      </c>
      <c r="AL2" s="85" t="s">
        <v>649</v>
      </c>
      <c r="AM2" s="91" t="s">
        <v>500</v>
      </c>
      <c r="AN2" s="90" t="s">
        <v>378</v>
      </c>
      <c r="AO2" s="90" t="s">
        <v>379</v>
      </c>
      <c r="AP2" s="85" t="s">
        <v>648</v>
      </c>
      <c r="AQ2" s="91" t="s">
        <v>501</v>
      </c>
      <c r="AR2" s="90" t="s">
        <v>380</v>
      </c>
      <c r="AS2" s="90" t="s">
        <v>381</v>
      </c>
      <c r="AT2" s="85" t="s">
        <v>82</v>
      </c>
      <c r="AU2" s="91" t="s">
        <v>502</v>
      </c>
      <c r="AV2" s="85" t="s">
        <v>311</v>
      </c>
      <c r="AW2" s="85" t="s">
        <v>700</v>
      </c>
      <c r="AX2" s="85" t="s">
        <v>23</v>
      </c>
      <c r="AY2" s="85" t="s">
        <v>29</v>
      </c>
      <c r="AZ2" s="85" t="s">
        <v>382</v>
      </c>
      <c r="BA2" s="85" t="s">
        <v>383</v>
      </c>
      <c r="BB2" s="86" t="s">
        <v>701</v>
      </c>
      <c r="BC2" s="92" t="s">
        <v>702</v>
      </c>
      <c r="BD2" s="86" t="s">
        <v>703</v>
      </c>
      <c r="BE2" s="86" t="s">
        <v>704</v>
      </c>
      <c r="BF2" s="92" t="s">
        <v>705</v>
      </c>
      <c r="BG2" s="85" t="s">
        <v>706</v>
      </c>
      <c r="BH2" s="85" t="s">
        <v>588</v>
      </c>
      <c r="BI2" s="91" t="s">
        <v>707</v>
      </c>
      <c r="BJ2" s="91" t="s">
        <v>708</v>
      </c>
      <c r="BK2" s="86" t="s">
        <v>709</v>
      </c>
      <c r="BL2" s="86" t="s">
        <v>710</v>
      </c>
      <c r="BM2" s="86" t="s">
        <v>711</v>
      </c>
      <c r="BN2" s="86" t="s">
        <v>551</v>
      </c>
      <c r="BO2" s="86" t="s">
        <v>552</v>
      </c>
      <c r="BP2" s="86" t="s">
        <v>553</v>
      </c>
      <c r="BQ2" s="86" t="s">
        <v>712</v>
      </c>
      <c r="BR2" s="86" t="s">
        <v>713</v>
      </c>
      <c r="BS2" s="92" t="s">
        <v>714</v>
      </c>
      <c r="BT2" s="85" t="s">
        <v>715</v>
      </c>
      <c r="BU2" s="91" t="s">
        <v>716</v>
      </c>
      <c r="BV2" s="91" t="s">
        <v>717</v>
      </c>
      <c r="BW2" s="86" t="s">
        <v>718</v>
      </c>
      <c r="BX2" s="86" t="s">
        <v>719</v>
      </c>
      <c r="BY2" s="92" t="s">
        <v>720</v>
      </c>
      <c r="BZ2" s="86" t="s">
        <v>721</v>
      </c>
      <c r="CA2" s="86" t="s">
        <v>722</v>
      </c>
      <c r="CB2" s="92" t="s">
        <v>723</v>
      </c>
      <c r="CC2" s="85" t="s">
        <v>724</v>
      </c>
      <c r="CD2" s="91" t="s">
        <v>707</v>
      </c>
      <c r="CE2" s="91" t="s">
        <v>708</v>
      </c>
      <c r="CF2" s="86" t="s">
        <v>725</v>
      </c>
      <c r="CG2" s="86" t="s">
        <v>40</v>
      </c>
      <c r="CH2" s="86" t="s">
        <v>726</v>
      </c>
      <c r="CI2" s="86" t="s">
        <v>727</v>
      </c>
      <c r="CJ2" s="86" t="s">
        <v>728</v>
      </c>
      <c r="CK2" s="86" t="s">
        <v>729</v>
      </c>
      <c r="CL2" s="86" t="s">
        <v>730</v>
      </c>
      <c r="CM2" s="92" t="s">
        <v>117</v>
      </c>
      <c r="CN2" s="92" t="s">
        <v>73</v>
      </c>
      <c r="CO2" s="93" t="s">
        <v>215</v>
      </c>
      <c r="CP2" s="86" t="s">
        <v>731</v>
      </c>
      <c r="CQ2" s="86" t="s">
        <v>503</v>
      </c>
      <c r="CR2" s="91" t="s">
        <v>504</v>
      </c>
      <c r="CS2" s="86" t="s">
        <v>732</v>
      </c>
      <c r="CT2" s="92" t="s">
        <v>52</v>
      </c>
      <c r="CU2" s="92" t="s">
        <v>363</v>
      </c>
      <c r="CV2" s="86" t="s">
        <v>733</v>
      </c>
      <c r="CW2" s="86" t="s">
        <v>326</v>
      </c>
      <c r="CX2" s="86" t="s">
        <v>17</v>
      </c>
      <c r="CY2" s="92" t="s">
        <v>38</v>
      </c>
      <c r="CZ2" s="92" t="s">
        <v>14</v>
      </c>
      <c r="DA2" s="92" t="s">
        <v>60</v>
      </c>
      <c r="DB2" s="86" t="s">
        <v>589</v>
      </c>
      <c r="DC2" s="86" t="s">
        <v>590</v>
      </c>
      <c r="DD2" s="86" t="s">
        <v>187</v>
      </c>
      <c r="DE2" s="86" t="s">
        <v>527</v>
      </c>
      <c r="DF2" s="86" t="s">
        <v>114</v>
      </c>
      <c r="DG2" s="86" t="s">
        <v>115</v>
      </c>
      <c r="DH2" s="86" t="s">
        <v>132</v>
      </c>
      <c r="DI2" s="86" t="s">
        <v>197</v>
      </c>
      <c r="DJ2" s="85" t="s">
        <v>734</v>
      </c>
      <c r="DK2" s="85" t="s">
        <v>505</v>
      </c>
      <c r="DL2" s="94" t="s">
        <v>796</v>
      </c>
    </row>
    <row r="3" spans="1:118" s="15" customFormat="1" ht="31" customHeight="1">
      <c r="A3" s="15">
        <v>107</v>
      </c>
      <c r="B3" s="31" t="s">
        <v>806</v>
      </c>
      <c r="C3" s="15" t="s">
        <v>774</v>
      </c>
      <c r="D3" s="21">
        <v>0.41736111111111113</v>
      </c>
      <c r="E3" s="15" t="s">
        <v>198</v>
      </c>
      <c r="F3" s="15" t="s">
        <v>74</v>
      </c>
      <c r="G3" s="15" t="s">
        <v>506</v>
      </c>
      <c r="H3" s="15" t="s">
        <v>335</v>
      </c>
      <c r="I3" s="16">
        <v>42846</v>
      </c>
      <c r="J3" s="16">
        <v>43089</v>
      </c>
      <c r="K3" s="16">
        <v>43124</v>
      </c>
      <c r="L3" s="16">
        <v>43133</v>
      </c>
      <c r="M3" s="16">
        <v>41152</v>
      </c>
      <c r="N3" s="16">
        <v>42650</v>
      </c>
      <c r="O3" s="16">
        <v>42836</v>
      </c>
      <c r="P3" s="15" t="s">
        <v>74</v>
      </c>
      <c r="Q3" s="15" t="s">
        <v>74</v>
      </c>
      <c r="R3" s="1" t="s">
        <v>136</v>
      </c>
      <c r="S3" s="1" t="s">
        <v>807</v>
      </c>
      <c r="T3" s="1" t="s">
        <v>808</v>
      </c>
      <c r="U3" s="1" t="s">
        <v>809</v>
      </c>
      <c r="V3" s="15">
        <v>208</v>
      </c>
      <c r="W3" s="19">
        <v>69749</v>
      </c>
      <c r="X3" s="19">
        <v>54038</v>
      </c>
      <c r="Y3" s="15">
        <v>5148</v>
      </c>
      <c r="Z3" s="15">
        <v>174</v>
      </c>
      <c r="AA3" s="15">
        <v>170</v>
      </c>
      <c r="AB3" s="15">
        <v>118</v>
      </c>
      <c r="AC3" s="15">
        <v>14</v>
      </c>
      <c r="AD3" s="15">
        <v>26</v>
      </c>
      <c r="AE3" s="15">
        <v>2</v>
      </c>
      <c r="AF3" s="15">
        <v>28</v>
      </c>
      <c r="AG3" s="15">
        <v>0</v>
      </c>
      <c r="AH3" s="15">
        <v>0</v>
      </c>
      <c r="AI3" s="15">
        <v>0</v>
      </c>
      <c r="AJ3" s="15">
        <v>1</v>
      </c>
      <c r="AK3" s="15">
        <v>0</v>
      </c>
      <c r="AL3" s="15">
        <v>1</v>
      </c>
      <c r="AM3" s="54">
        <f t="shared" ref="AM3:AM8" si="0">15.5*(AL3)</f>
        <v>15.5</v>
      </c>
      <c r="AN3" s="15">
        <v>0</v>
      </c>
      <c r="AO3" s="15">
        <v>0</v>
      </c>
      <c r="AP3" s="15">
        <v>0</v>
      </c>
      <c r="AQ3" s="54">
        <f t="shared" ref="AQ3:AQ8" si="1">17.5*(AP3)</f>
        <v>0</v>
      </c>
      <c r="AR3" s="15">
        <v>16</v>
      </c>
      <c r="AS3" s="15">
        <v>0</v>
      </c>
      <c r="AT3" s="15">
        <v>16</v>
      </c>
      <c r="AU3" s="54">
        <f t="shared" ref="AU3:AU8" si="2">24*(AT3)</f>
        <v>384</v>
      </c>
      <c r="AV3" s="15">
        <v>0</v>
      </c>
      <c r="AW3" s="15" t="s">
        <v>74</v>
      </c>
      <c r="AX3" s="15">
        <v>3</v>
      </c>
      <c r="AY3" s="15" t="s">
        <v>74</v>
      </c>
      <c r="AZ3" s="15" t="s">
        <v>75</v>
      </c>
      <c r="BA3" s="15">
        <v>3</v>
      </c>
      <c r="BB3" s="16">
        <v>42846</v>
      </c>
      <c r="BC3" s="15">
        <f>IF(ISBLANK(BB3),,DATEDIF(I3,BB3,"d"))</f>
        <v>0</v>
      </c>
      <c r="BD3" s="16">
        <v>42867</v>
      </c>
      <c r="BE3" s="16">
        <v>42942</v>
      </c>
      <c r="BF3" s="15">
        <f>DAYS360(BD3,BE3)</f>
        <v>74</v>
      </c>
      <c r="BG3" s="15" t="s">
        <v>804</v>
      </c>
      <c r="BH3" s="15">
        <v>153</v>
      </c>
      <c r="BI3" s="54">
        <f t="shared" ref="BI3:BJ5" si="3">6.5*(Z3)</f>
        <v>1131</v>
      </c>
      <c r="BJ3" s="54">
        <f t="shared" si="3"/>
        <v>1105</v>
      </c>
      <c r="BK3" s="16">
        <v>42847</v>
      </c>
      <c r="BL3" s="16">
        <v>42859</v>
      </c>
      <c r="BM3" s="15" t="s">
        <v>83</v>
      </c>
      <c r="BN3" s="16">
        <v>42847</v>
      </c>
      <c r="BO3" s="16">
        <v>42854</v>
      </c>
      <c r="BP3" s="15" t="s">
        <v>83</v>
      </c>
      <c r="BQ3" s="16">
        <v>42949</v>
      </c>
      <c r="BR3" s="16">
        <v>42962</v>
      </c>
      <c r="BS3" s="18">
        <f t="shared" ref="BS3:BS8" si="4">IF(BR3="","",DAYS360(BQ3,BR3))</f>
        <v>13</v>
      </c>
      <c r="BT3" s="15" t="s">
        <v>83</v>
      </c>
      <c r="BU3" s="54">
        <f t="shared" ref="BU3:BV5" si="5">10.25*(Z3)</f>
        <v>1783.5</v>
      </c>
      <c r="BV3" s="54">
        <f t="shared" si="5"/>
        <v>1742.5</v>
      </c>
      <c r="BW3" s="16">
        <v>42962</v>
      </c>
      <c r="BX3" s="16">
        <v>43012</v>
      </c>
      <c r="BY3" s="18">
        <f t="shared" ref="BY3:BY8" si="6">IF(BX3="","",DAYS360(BW3,BX3))</f>
        <v>49</v>
      </c>
      <c r="BZ3" s="16">
        <v>42969</v>
      </c>
      <c r="CA3" s="16">
        <v>42978</v>
      </c>
      <c r="CB3" s="18">
        <f t="shared" ref="CB3:CB8" si="7">IF(CA3="","",DAYS360(BZ3,CA3))</f>
        <v>8</v>
      </c>
      <c r="CC3" s="15" t="s">
        <v>764</v>
      </c>
      <c r="CD3" s="54">
        <f t="shared" ref="CD3:CE5" si="8">3*(Z3)</f>
        <v>522</v>
      </c>
      <c r="CE3" s="54">
        <f t="shared" si="8"/>
        <v>510</v>
      </c>
      <c r="CF3" s="16">
        <v>43021</v>
      </c>
      <c r="CG3" s="16">
        <v>43021</v>
      </c>
      <c r="CH3" s="16">
        <v>43021</v>
      </c>
      <c r="CI3" s="16">
        <v>43027</v>
      </c>
      <c r="CJ3" s="16">
        <v>43028</v>
      </c>
      <c r="CK3" s="16">
        <v>43111</v>
      </c>
      <c r="CL3" s="16">
        <v>43028</v>
      </c>
      <c r="CM3" s="18">
        <f t="shared" ref="CM3:CM8" si="9">IF(CK3="","",DAYS360(CJ3,CK3))</f>
        <v>81</v>
      </c>
      <c r="CN3" s="18">
        <f t="shared" ref="CN3:CN8" si="10">IF(CL3="","",DAYS360(CJ3,CL3))</f>
        <v>0</v>
      </c>
      <c r="CO3" s="15">
        <v>1</v>
      </c>
      <c r="CP3" s="16">
        <v>43113</v>
      </c>
      <c r="CQ3" s="15" t="s">
        <v>74</v>
      </c>
      <c r="CR3" s="54">
        <v>0</v>
      </c>
      <c r="CS3" s="16">
        <v>43123</v>
      </c>
      <c r="CT3" s="15">
        <f t="shared" ref="CT3:CT8" si="11">IF(CS3="","",DAYS360(I3,CS3))</f>
        <v>272</v>
      </c>
      <c r="CU3" s="15" t="s">
        <v>75</v>
      </c>
      <c r="CV3" s="16">
        <v>43123</v>
      </c>
      <c r="CW3" s="15" t="s">
        <v>576</v>
      </c>
      <c r="CX3" s="16">
        <v>43133</v>
      </c>
      <c r="CY3" s="18">
        <f t="shared" ref="CY3:CY8" si="12">IF(CX3="","",DAYS360(M3,CX3))</f>
        <v>1952</v>
      </c>
      <c r="CZ3" s="18">
        <f t="shared" ref="CZ3:CZ8" si="13">IF(CX3="","",DAYS360(N3,CX3))</f>
        <v>475</v>
      </c>
      <c r="DA3" s="18">
        <f t="shared" ref="DA3:DA8" si="14">IF(CX3="","",DAYS360(O3,CX3))</f>
        <v>291</v>
      </c>
      <c r="DB3" s="17"/>
      <c r="DC3" s="16"/>
      <c r="DD3" s="16">
        <v>43133</v>
      </c>
      <c r="DE3" s="16">
        <v>43133</v>
      </c>
      <c r="DF3" s="16"/>
      <c r="DG3" s="16">
        <v>43133</v>
      </c>
      <c r="DH3" s="16"/>
      <c r="DI3" s="16">
        <v>43133</v>
      </c>
      <c r="DJ3" s="1" t="s">
        <v>810</v>
      </c>
      <c r="DK3" s="54">
        <f t="shared" ref="DK3:DK8" si="15">SUM(AM3+AQ3+AU3+BI3+BU3+CD3+CR3+1600)</f>
        <v>5436</v>
      </c>
      <c r="DL3" s="56">
        <f t="shared" ref="DL3:DL8" si="16">SUM(AM3+AQ3+AU3+BJ3+BV3+CE3+CR3+1600)</f>
        <v>5357</v>
      </c>
    </row>
    <row r="4" spans="1:118" s="15" customFormat="1" ht="28" customHeight="1">
      <c r="A4" s="15">
        <v>104</v>
      </c>
      <c r="B4" s="31" t="s">
        <v>779</v>
      </c>
      <c r="C4" s="15" t="s">
        <v>774</v>
      </c>
      <c r="D4" s="21">
        <v>0.41805555555555557</v>
      </c>
      <c r="E4" s="15" t="s">
        <v>198</v>
      </c>
      <c r="F4" s="15" t="s">
        <v>74</v>
      </c>
      <c r="G4" s="15" t="s">
        <v>506</v>
      </c>
      <c r="H4" s="15" t="s">
        <v>335</v>
      </c>
      <c r="I4" s="16">
        <v>42711</v>
      </c>
      <c r="J4" s="16">
        <v>42839</v>
      </c>
      <c r="K4" s="16">
        <v>43125</v>
      </c>
      <c r="L4" s="16">
        <v>43126</v>
      </c>
      <c r="M4" s="16">
        <v>41639</v>
      </c>
      <c r="N4" s="16">
        <v>42535</v>
      </c>
      <c r="O4" s="16">
        <v>42705</v>
      </c>
      <c r="P4" s="15" t="s">
        <v>74</v>
      </c>
      <c r="Q4" s="15" t="s">
        <v>74</v>
      </c>
      <c r="R4" s="1" t="s">
        <v>256</v>
      </c>
      <c r="S4" s="1" t="s">
        <v>780</v>
      </c>
      <c r="T4" s="1" t="s">
        <v>781</v>
      </c>
      <c r="U4" s="1" t="s">
        <v>782</v>
      </c>
      <c r="V4" s="15">
        <v>192</v>
      </c>
      <c r="W4" s="19">
        <v>62202</v>
      </c>
      <c r="X4" s="19">
        <v>45545</v>
      </c>
      <c r="Y4" s="19">
        <v>9900</v>
      </c>
      <c r="Z4" s="15">
        <v>174</v>
      </c>
      <c r="AA4" s="15">
        <v>174</v>
      </c>
      <c r="AB4" s="15">
        <v>98</v>
      </c>
      <c r="AC4" s="15">
        <v>38</v>
      </c>
      <c r="AD4" s="15">
        <v>28</v>
      </c>
      <c r="AE4" s="15">
        <v>5</v>
      </c>
      <c r="AF4" s="15">
        <v>33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54">
        <f t="shared" si="0"/>
        <v>0</v>
      </c>
      <c r="AN4" s="15">
        <v>6</v>
      </c>
      <c r="AO4" s="15">
        <v>1</v>
      </c>
      <c r="AP4" s="15">
        <v>7</v>
      </c>
      <c r="AQ4" s="54">
        <f t="shared" si="1"/>
        <v>122.5</v>
      </c>
      <c r="AR4" s="15">
        <v>1</v>
      </c>
      <c r="AS4" s="15">
        <v>0</v>
      </c>
      <c r="AT4" s="15">
        <v>1</v>
      </c>
      <c r="AU4" s="54">
        <f t="shared" si="2"/>
        <v>24</v>
      </c>
      <c r="AV4" s="15">
        <v>0</v>
      </c>
      <c r="AW4" s="15" t="s">
        <v>75</v>
      </c>
      <c r="AX4" s="15">
        <v>6</v>
      </c>
      <c r="AY4" s="15" t="s">
        <v>74</v>
      </c>
      <c r="AZ4" s="15" t="s">
        <v>74</v>
      </c>
      <c r="BA4" s="15">
        <v>0</v>
      </c>
      <c r="BB4" s="16">
        <v>42713</v>
      </c>
      <c r="BC4" s="15">
        <f>IF(ISBLANK(BB4),,DATEDIF(I4,BB4,"d"))</f>
        <v>2</v>
      </c>
      <c r="BD4" s="16">
        <v>42739</v>
      </c>
      <c r="BE4" s="16">
        <v>42768</v>
      </c>
      <c r="BF4" s="15">
        <f>DAYS360(BD4,BE4)</f>
        <v>28</v>
      </c>
      <c r="BG4" s="15" t="s">
        <v>384</v>
      </c>
      <c r="BH4" s="15">
        <v>106</v>
      </c>
      <c r="BI4" s="54">
        <f t="shared" si="3"/>
        <v>1131</v>
      </c>
      <c r="BJ4" s="54">
        <f t="shared" si="3"/>
        <v>1131</v>
      </c>
      <c r="BK4" s="16">
        <v>42724</v>
      </c>
      <c r="BL4" s="16">
        <v>42740</v>
      </c>
      <c r="BM4" s="15" t="s">
        <v>83</v>
      </c>
      <c r="BN4" s="16">
        <v>42717</v>
      </c>
      <c r="BO4" s="16">
        <v>42724</v>
      </c>
      <c r="BP4" s="15" t="s">
        <v>83</v>
      </c>
      <c r="BQ4" s="16">
        <v>42768</v>
      </c>
      <c r="BR4" s="16">
        <v>42782</v>
      </c>
      <c r="BS4" s="18">
        <f t="shared" si="4"/>
        <v>14</v>
      </c>
      <c r="BT4" s="15" t="s">
        <v>83</v>
      </c>
      <c r="BU4" s="54">
        <f t="shared" si="5"/>
        <v>1783.5</v>
      </c>
      <c r="BV4" s="54">
        <f t="shared" si="5"/>
        <v>1783.5</v>
      </c>
      <c r="BW4" s="16">
        <v>42782</v>
      </c>
      <c r="BX4" s="16">
        <v>42809</v>
      </c>
      <c r="BY4" s="18">
        <f t="shared" si="6"/>
        <v>29</v>
      </c>
      <c r="BZ4" s="16">
        <v>42783</v>
      </c>
      <c r="CA4" s="16">
        <v>42787</v>
      </c>
      <c r="CB4" s="18">
        <f t="shared" si="7"/>
        <v>4</v>
      </c>
      <c r="CC4" s="15" t="s">
        <v>764</v>
      </c>
      <c r="CD4" s="54">
        <f t="shared" si="8"/>
        <v>522</v>
      </c>
      <c r="CE4" s="54">
        <f t="shared" si="8"/>
        <v>522</v>
      </c>
      <c r="CF4" s="16">
        <v>42809</v>
      </c>
      <c r="CG4" s="16">
        <v>42809</v>
      </c>
      <c r="CH4" s="16">
        <v>42809</v>
      </c>
      <c r="CI4" s="16">
        <v>42815</v>
      </c>
      <c r="CJ4" s="16">
        <v>42815</v>
      </c>
      <c r="CK4" s="16">
        <v>42822</v>
      </c>
      <c r="CL4" s="16">
        <v>42817</v>
      </c>
      <c r="CM4" s="18">
        <f t="shared" si="9"/>
        <v>7</v>
      </c>
      <c r="CN4" s="18">
        <f t="shared" si="10"/>
        <v>2</v>
      </c>
      <c r="CO4" s="15">
        <v>1</v>
      </c>
      <c r="CP4" s="16">
        <v>43119</v>
      </c>
      <c r="CQ4" s="15" t="s">
        <v>74</v>
      </c>
      <c r="CR4" s="54">
        <v>0</v>
      </c>
      <c r="CS4" s="16">
        <v>43125</v>
      </c>
      <c r="CT4" s="15">
        <f t="shared" si="11"/>
        <v>408</v>
      </c>
      <c r="CU4" s="15" t="s">
        <v>75</v>
      </c>
      <c r="CV4" s="16">
        <v>43125</v>
      </c>
      <c r="CW4" s="15" t="s">
        <v>576</v>
      </c>
      <c r="CX4" s="16">
        <v>43126</v>
      </c>
      <c r="CY4" s="18">
        <f t="shared" si="12"/>
        <v>1466</v>
      </c>
      <c r="CZ4" s="18">
        <f t="shared" si="13"/>
        <v>582</v>
      </c>
      <c r="DA4" s="18">
        <f t="shared" si="14"/>
        <v>415</v>
      </c>
      <c r="DB4" s="17"/>
      <c r="DC4" s="16"/>
      <c r="DD4" s="16">
        <v>43133</v>
      </c>
      <c r="DE4" s="16">
        <v>43133</v>
      </c>
      <c r="DF4" s="16"/>
      <c r="DG4" s="16">
        <v>43133</v>
      </c>
      <c r="DH4" s="16"/>
      <c r="DI4" s="16">
        <v>43133</v>
      </c>
      <c r="DJ4" s="1" t="s">
        <v>829</v>
      </c>
      <c r="DK4" s="54">
        <f t="shared" si="15"/>
        <v>5183</v>
      </c>
      <c r="DL4" s="56">
        <f t="shared" si="16"/>
        <v>5183</v>
      </c>
    </row>
    <row r="5" spans="1:118" s="15" customFormat="1" ht="28" customHeight="1">
      <c r="A5" s="15">
        <v>110</v>
      </c>
      <c r="B5" s="31" t="s">
        <v>821</v>
      </c>
      <c r="C5" s="15" t="s">
        <v>812</v>
      </c>
      <c r="D5" s="21">
        <v>0.41875000000000001</v>
      </c>
      <c r="E5" s="15" t="s">
        <v>198</v>
      </c>
      <c r="F5" s="15" t="s">
        <v>74</v>
      </c>
      <c r="G5" s="15" t="s">
        <v>506</v>
      </c>
      <c r="H5" s="15" t="s">
        <v>335</v>
      </c>
      <c r="I5" s="16">
        <v>42963</v>
      </c>
      <c r="J5" s="16">
        <v>43133</v>
      </c>
      <c r="K5" s="16">
        <v>43125</v>
      </c>
      <c r="L5" s="16">
        <v>43126</v>
      </c>
      <c r="M5" s="16">
        <v>41364</v>
      </c>
      <c r="N5" s="16">
        <v>42436</v>
      </c>
      <c r="O5" s="16">
        <v>42962</v>
      </c>
      <c r="P5" s="15" t="s">
        <v>74</v>
      </c>
      <c r="Q5" s="15" t="s">
        <v>74</v>
      </c>
      <c r="R5" s="1" t="s">
        <v>767</v>
      </c>
      <c r="S5" s="1" t="s">
        <v>822</v>
      </c>
      <c r="T5" s="1" t="s">
        <v>823</v>
      </c>
      <c r="U5" s="1" t="s">
        <v>824</v>
      </c>
      <c r="V5" s="15">
        <v>206</v>
      </c>
      <c r="W5" s="19">
        <v>64087</v>
      </c>
      <c r="X5" s="19">
        <v>41915</v>
      </c>
      <c r="Y5" s="19">
        <v>14501</v>
      </c>
      <c r="Z5" s="15">
        <v>172</v>
      </c>
      <c r="AA5" s="15">
        <v>186</v>
      </c>
      <c r="AB5" s="15">
        <v>86</v>
      </c>
      <c r="AC5" s="15">
        <v>60</v>
      </c>
      <c r="AD5" s="15">
        <v>8</v>
      </c>
      <c r="AE5" s="15">
        <v>17</v>
      </c>
      <c r="AF5" s="15">
        <v>25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54">
        <f t="shared" si="0"/>
        <v>0</v>
      </c>
      <c r="AN5" s="15">
        <v>6</v>
      </c>
      <c r="AO5" s="15">
        <v>0</v>
      </c>
      <c r="AP5" s="15">
        <v>6</v>
      </c>
      <c r="AQ5" s="54">
        <f t="shared" si="1"/>
        <v>105</v>
      </c>
      <c r="AR5" s="15">
        <v>2</v>
      </c>
      <c r="AS5" s="15">
        <v>0</v>
      </c>
      <c r="AT5" s="15">
        <v>2</v>
      </c>
      <c r="AU5" s="54">
        <f t="shared" si="2"/>
        <v>48</v>
      </c>
      <c r="AV5" s="15">
        <v>0</v>
      </c>
      <c r="AW5" s="15" t="s">
        <v>74</v>
      </c>
      <c r="AX5" s="15">
        <v>16</v>
      </c>
      <c r="AY5" s="15" t="s">
        <v>75</v>
      </c>
      <c r="AZ5" s="15" t="s">
        <v>75</v>
      </c>
      <c r="BA5" s="15">
        <v>4</v>
      </c>
      <c r="BB5" s="16">
        <v>42964</v>
      </c>
      <c r="BC5" s="15">
        <f>IF(ISBLANK(BB5),,DATEDIF(I5,BB5,"d"))</f>
        <v>1</v>
      </c>
      <c r="BD5" s="16">
        <v>42979</v>
      </c>
      <c r="BE5" s="16">
        <v>42991</v>
      </c>
      <c r="BF5" s="15">
        <f>DAYS360(BD5,BE5)</f>
        <v>12</v>
      </c>
      <c r="BG5" s="15" t="s">
        <v>384</v>
      </c>
      <c r="BH5" s="15">
        <v>92</v>
      </c>
      <c r="BI5" s="54">
        <f t="shared" si="3"/>
        <v>1118</v>
      </c>
      <c r="BJ5" s="54">
        <f t="shared" si="3"/>
        <v>1209</v>
      </c>
      <c r="BK5" s="16">
        <v>42977</v>
      </c>
      <c r="BL5" s="16">
        <v>42986</v>
      </c>
      <c r="BM5" s="15" t="s">
        <v>83</v>
      </c>
      <c r="BN5" s="16">
        <v>42966</v>
      </c>
      <c r="BO5" s="16">
        <v>42972</v>
      </c>
      <c r="BP5" s="15" t="s">
        <v>83</v>
      </c>
      <c r="BQ5" s="16">
        <v>42994</v>
      </c>
      <c r="BR5" s="16">
        <v>43008</v>
      </c>
      <c r="BS5" s="18">
        <f t="shared" si="4"/>
        <v>14</v>
      </c>
      <c r="BT5" s="15" t="s">
        <v>83</v>
      </c>
      <c r="BU5" s="54">
        <f t="shared" si="5"/>
        <v>1763</v>
      </c>
      <c r="BV5" s="54">
        <f t="shared" si="5"/>
        <v>1906.5</v>
      </c>
      <c r="BW5" s="16">
        <v>43008</v>
      </c>
      <c r="BX5" s="16">
        <v>43042</v>
      </c>
      <c r="BY5" s="18">
        <f t="shared" si="6"/>
        <v>33</v>
      </c>
      <c r="BZ5" s="16">
        <v>43008</v>
      </c>
      <c r="CA5" s="16">
        <v>43018</v>
      </c>
      <c r="CB5" s="18">
        <f t="shared" si="7"/>
        <v>10</v>
      </c>
      <c r="CC5" s="15" t="s">
        <v>764</v>
      </c>
      <c r="CD5" s="54">
        <f t="shared" si="8"/>
        <v>516</v>
      </c>
      <c r="CE5" s="54">
        <f t="shared" si="8"/>
        <v>558</v>
      </c>
      <c r="CF5" s="16">
        <v>43019</v>
      </c>
      <c r="CG5" s="16">
        <v>43019</v>
      </c>
      <c r="CH5" s="16">
        <v>43019</v>
      </c>
      <c r="CI5" s="16">
        <v>43048</v>
      </c>
      <c r="CJ5" s="16">
        <v>43048</v>
      </c>
      <c r="CK5" s="16">
        <v>43104</v>
      </c>
      <c r="CL5" s="16">
        <v>43048</v>
      </c>
      <c r="CM5" s="18">
        <f t="shared" si="9"/>
        <v>55</v>
      </c>
      <c r="CN5" s="18">
        <f t="shared" si="10"/>
        <v>0</v>
      </c>
      <c r="CO5" s="15">
        <v>1</v>
      </c>
      <c r="CP5" s="16">
        <v>43118</v>
      </c>
      <c r="CQ5" s="15" t="s">
        <v>74</v>
      </c>
      <c r="CR5" s="54">
        <v>0</v>
      </c>
      <c r="CS5" s="16">
        <v>43124</v>
      </c>
      <c r="CT5" s="15">
        <f t="shared" si="11"/>
        <v>158</v>
      </c>
      <c r="CU5" s="15" t="s">
        <v>74</v>
      </c>
      <c r="CV5" s="16">
        <v>43125</v>
      </c>
      <c r="CW5" s="15" t="s">
        <v>804</v>
      </c>
      <c r="CX5" s="16">
        <v>43126</v>
      </c>
      <c r="CY5" s="18">
        <f t="shared" si="12"/>
        <v>1736</v>
      </c>
      <c r="CZ5" s="18">
        <f t="shared" si="13"/>
        <v>679</v>
      </c>
      <c r="DA5" s="18">
        <f t="shared" si="14"/>
        <v>161</v>
      </c>
      <c r="DB5" s="17"/>
      <c r="DC5" s="16"/>
      <c r="DD5" s="16">
        <v>43133</v>
      </c>
      <c r="DE5" s="16">
        <v>43133</v>
      </c>
      <c r="DF5" s="16"/>
      <c r="DG5" s="16">
        <v>43133</v>
      </c>
      <c r="DH5" s="16"/>
      <c r="DI5" s="16">
        <v>43133</v>
      </c>
      <c r="DJ5" s="1" t="s">
        <v>825</v>
      </c>
      <c r="DK5" s="54">
        <f t="shared" si="15"/>
        <v>5150</v>
      </c>
      <c r="DL5" s="56">
        <f t="shared" si="16"/>
        <v>5426.5</v>
      </c>
    </row>
    <row r="6" spans="1:118" s="15" customFormat="1" ht="28" customHeight="1">
      <c r="A6" s="15">
        <v>111</v>
      </c>
      <c r="B6" s="31" t="s">
        <v>826</v>
      </c>
      <c r="C6" s="15" t="s">
        <v>812</v>
      </c>
      <c r="D6" s="21">
        <v>0.41944444444444445</v>
      </c>
      <c r="E6" s="15" t="s">
        <v>142</v>
      </c>
      <c r="F6" s="15" t="s">
        <v>74</v>
      </c>
      <c r="G6" s="15" t="s">
        <v>506</v>
      </c>
      <c r="H6" s="15" t="s">
        <v>745</v>
      </c>
      <c r="I6" s="16">
        <v>42993</v>
      </c>
      <c r="J6" s="16">
        <v>43175</v>
      </c>
      <c r="K6" s="16">
        <v>43175</v>
      </c>
      <c r="L6" s="16">
        <v>43176</v>
      </c>
      <c r="M6" s="16">
        <v>42012</v>
      </c>
      <c r="N6" s="16">
        <v>42845</v>
      </c>
      <c r="O6" s="16">
        <v>42992</v>
      </c>
      <c r="P6" s="15" t="s">
        <v>74</v>
      </c>
      <c r="Q6" s="15" t="s">
        <v>75</v>
      </c>
      <c r="R6" s="1" t="s">
        <v>767</v>
      </c>
      <c r="S6" s="1" t="s">
        <v>651</v>
      </c>
      <c r="T6" s="1" t="s">
        <v>513</v>
      </c>
      <c r="U6" s="1" t="s">
        <v>827</v>
      </c>
      <c r="V6" s="15">
        <v>377</v>
      </c>
      <c r="W6" s="19">
        <v>107312</v>
      </c>
      <c r="X6" s="19">
        <v>44445</v>
      </c>
      <c r="Y6" s="19">
        <v>53857</v>
      </c>
      <c r="Z6" s="15">
        <v>312</v>
      </c>
      <c r="AA6" s="15">
        <v>352</v>
      </c>
      <c r="AB6" s="15">
        <v>104</v>
      </c>
      <c r="AC6" s="15">
        <v>204</v>
      </c>
      <c r="AD6" s="15">
        <v>10</v>
      </c>
      <c r="AE6" s="15">
        <v>10</v>
      </c>
      <c r="AF6" s="15">
        <v>20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54">
        <f t="shared" si="0"/>
        <v>0</v>
      </c>
      <c r="AN6" s="15">
        <v>5</v>
      </c>
      <c r="AO6" s="15">
        <v>3</v>
      </c>
      <c r="AP6" s="15">
        <v>8</v>
      </c>
      <c r="AQ6" s="54">
        <f t="shared" si="1"/>
        <v>140</v>
      </c>
      <c r="AR6" s="15">
        <v>10</v>
      </c>
      <c r="AS6" s="15">
        <v>0</v>
      </c>
      <c r="AT6" s="15">
        <v>10</v>
      </c>
      <c r="AU6" s="54">
        <f t="shared" si="2"/>
        <v>240</v>
      </c>
      <c r="AV6" s="15">
        <v>0</v>
      </c>
      <c r="AW6" s="15" t="s">
        <v>74</v>
      </c>
      <c r="AX6" s="15">
        <v>16</v>
      </c>
      <c r="AY6" s="15" t="s">
        <v>74</v>
      </c>
      <c r="AZ6" s="15" t="s">
        <v>75</v>
      </c>
      <c r="BA6" s="15">
        <v>3</v>
      </c>
      <c r="BB6" s="16">
        <v>42993</v>
      </c>
      <c r="BC6" s="15">
        <f>IF(ISBLANK(BB6),,DATEDIF(I6,BB6,"d"))</f>
        <v>0</v>
      </c>
      <c r="BD6" s="16">
        <v>43020</v>
      </c>
      <c r="BE6" s="16">
        <v>43081</v>
      </c>
      <c r="BF6" s="15">
        <f>DAYS360(BD6,BE6)</f>
        <v>60</v>
      </c>
      <c r="BG6" s="15" t="s">
        <v>458</v>
      </c>
      <c r="BH6" s="15">
        <v>175</v>
      </c>
      <c r="BI6" s="54">
        <f t="shared" ref="BI6:BJ8" si="17">6.5*(Z6)</f>
        <v>2028</v>
      </c>
      <c r="BJ6" s="54">
        <f t="shared" si="17"/>
        <v>2288</v>
      </c>
      <c r="BK6" s="16">
        <v>43008</v>
      </c>
      <c r="BL6" s="16">
        <v>43022</v>
      </c>
      <c r="BM6" s="15" t="s">
        <v>83</v>
      </c>
      <c r="BN6" s="16">
        <v>43000</v>
      </c>
      <c r="BO6" s="16">
        <v>43005</v>
      </c>
      <c r="BP6" s="15" t="s">
        <v>83</v>
      </c>
      <c r="BQ6" s="16">
        <v>43081</v>
      </c>
      <c r="BR6" s="16">
        <v>43091</v>
      </c>
      <c r="BS6" s="18">
        <f t="shared" si="4"/>
        <v>10</v>
      </c>
      <c r="BT6" s="15" t="s">
        <v>83</v>
      </c>
      <c r="BU6" s="54">
        <f t="shared" ref="BU6:BV8" si="18">10.25*(Z6)</f>
        <v>3198</v>
      </c>
      <c r="BV6" s="54">
        <f t="shared" si="18"/>
        <v>3608</v>
      </c>
      <c r="BW6" s="16">
        <v>43104</v>
      </c>
      <c r="BX6" s="16">
        <v>43105</v>
      </c>
      <c r="BY6" s="18">
        <f t="shared" si="6"/>
        <v>1</v>
      </c>
      <c r="BZ6" s="16">
        <v>43091</v>
      </c>
      <c r="CA6" s="16">
        <v>43117</v>
      </c>
      <c r="CB6" s="18">
        <f t="shared" si="7"/>
        <v>25</v>
      </c>
      <c r="CC6" s="15" t="s">
        <v>861</v>
      </c>
      <c r="CD6" s="54">
        <f t="shared" ref="CD6:CE8" si="19">3*(Z6)</f>
        <v>936</v>
      </c>
      <c r="CE6" s="54">
        <f t="shared" si="19"/>
        <v>1056</v>
      </c>
      <c r="CF6" s="16">
        <v>43118</v>
      </c>
      <c r="CG6" s="16">
        <v>43118</v>
      </c>
      <c r="CH6" s="16">
        <v>43118</v>
      </c>
      <c r="CI6" s="16">
        <v>43126</v>
      </c>
      <c r="CJ6" s="16">
        <v>43132</v>
      </c>
      <c r="CK6" s="16">
        <v>43153</v>
      </c>
      <c r="CL6" s="16">
        <v>43132</v>
      </c>
      <c r="CM6" s="18">
        <f t="shared" si="9"/>
        <v>21</v>
      </c>
      <c r="CN6" s="18">
        <f t="shared" si="10"/>
        <v>0</v>
      </c>
      <c r="CO6" s="15">
        <v>1</v>
      </c>
      <c r="CP6" s="16">
        <v>43168</v>
      </c>
      <c r="CQ6" s="15" t="s">
        <v>74</v>
      </c>
      <c r="CR6" s="54">
        <v>0</v>
      </c>
      <c r="CS6" s="16">
        <v>43175</v>
      </c>
      <c r="CT6" s="15">
        <f t="shared" si="11"/>
        <v>181</v>
      </c>
      <c r="CU6" s="15" t="s">
        <v>74</v>
      </c>
      <c r="CV6" s="16">
        <v>43175</v>
      </c>
      <c r="CW6" s="15" t="s">
        <v>109</v>
      </c>
      <c r="CX6" s="16">
        <v>43176</v>
      </c>
      <c r="CY6" s="18">
        <f t="shared" si="12"/>
        <v>1149</v>
      </c>
      <c r="CZ6" s="18">
        <f t="shared" si="13"/>
        <v>327</v>
      </c>
      <c r="DA6" s="18">
        <f t="shared" si="14"/>
        <v>183</v>
      </c>
      <c r="DB6" s="46"/>
      <c r="DC6" s="45"/>
      <c r="DD6" s="16">
        <v>43176</v>
      </c>
      <c r="DE6" s="16">
        <v>43176</v>
      </c>
      <c r="DF6" s="16"/>
      <c r="DG6" s="16">
        <v>43176</v>
      </c>
      <c r="DH6" s="16"/>
      <c r="DI6" s="16">
        <v>43176</v>
      </c>
      <c r="DJ6" s="1" t="s">
        <v>828</v>
      </c>
      <c r="DK6" s="54">
        <f t="shared" si="15"/>
        <v>8142</v>
      </c>
      <c r="DL6" s="56">
        <f t="shared" si="16"/>
        <v>8932</v>
      </c>
    </row>
    <row r="7" spans="1:118" s="15" customFormat="1" ht="28" customHeight="1">
      <c r="A7" s="15">
        <v>100</v>
      </c>
      <c r="B7" s="31" t="s">
        <v>756</v>
      </c>
      <c r="C7" s="15" t="s">
        <v>578</v>
      </c>
      <c r="D7" s="21">
        <v>0.42013888888888901</v>
      </c>
      <c r="E7" s="15" t="s">
        <v>142</v>
      </c>
      <c r="F7" s="15" t="s">
        <v>74</v>
      </c>
      <c r="G7" s="15" t="s">
        <v>506</v>
      </c>
      <c r="H7" s="15" t="s">
        <v>335</v>
      </c>
      <c r="I7" s="16">
        <v>42647</v>
      </c>
      <c r="J7" s="16">
        <v>43042</v>
      </c>
      <c r="K7" s="16">
        <v>43042</v>
      </c>
      <c r="L7" s="16">
        <v>43187</v>
      </c>
      <c r="M7" s="16">
        <v>41274</v>
      </c>
      <c r="N7" s="16">
        <v>42423</v>
      </c>
      <c r="O7" s="16">
        <v>42644</v>
      </c>
      <c r="P7" s="15" t="s">
        <v>74</v>
      </c>
      <c r="Q7" s="15" t="s">
        <v>74</v>
      </c>
      <c r="R7" s="1" t="s">
        <v>746</v>
      </c>
      <c r="S7" s="1" t="s">
        <v>757</v>
      </c>
      <c r="T7" s="1" t="s">
        <v>758</v>
      </c>
      <c r="U7" s="1" t="s">
        <v>874</v>
      </c>
      <c r="V7" s="15">
        <v>249</v>
      </c>
      <c r="W7" s="19">
        <v>62918</v>
      </c>
      <c r="X7" s="19">
        <v>56498</v>
      </c>
      <c r="Y7" s="15">
        <v>122</v>
      </c>
      <c r="Z7" s="15">
        <v>208</v>
      </c>
      <c r="AA7" s="15">
        <v>194</v>
      </c>
      <c r="AB7" s="15">
        <v>128</v>
      </c>
      <c r="AC7" s="15">
        <v>26</v>
      </c>
      <c r="AD7" s="15">
        <v>28</v>
      </c>
      <c r="AE7" s="15">
        <v>1</v>
      </c>
      <c r="AF7" s="15">
        <v>29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54">
        <f t="shared" si="0"/>
        <v>0</v>
      </c>
      <c r="AN7" s="15">
        <v>12</v>
      </c>
      <c r="AO7" s="15">
        <v>0</v>
      </c>
      <c r="AP7" s="15">
        <v>12</v>
      </c>
      <c r="AQ7" s="54">
        <f t="shared" si="1"/>
        <v>210</v>
      </c>
      <c r="AR7" s="15">
        <v>2</v>
      </c>
      <c r="AS7" s="15">
        <v>0</v>
      </c>
      <c r="AT7" s="15">
        <v>2</v>
      </c>
      <c r="AU7" s="54">
        <f t="shared" si="2"/>
        <v>48</v>
      </c>
      <c r="AV7" s="15">
        <v>0</v>
      </c>
      <c r="AW7" s="15" t="s">
        <v>74</v>
      </c>
      <c r="AX7" s="15">
        <v>5</v>
      </c>
      <c r="AY7" s="15" t="s">
        <v>74</v>
      </c>
      <c r="AZ7" s="15" t="s">
        <v>75</v>
      </c>
      <c r="BA7" s="15">
        <v>10</v>
      </c>
      <c r="BB7" s="16">
        <v>42648</v>
      </c>
      <c r="BC7" s="15">
        <f>IF(ISBLANK(BB7),,DATEDIF(I7,BB7,"d"))</f>
        <v>1</v>
      </c>
      <c r="BD7" s="16">
        <v>42697</v>
      </c>
      <c r="BE7" s="16">
        <v>42803</v>
      </c>
      <c r="BF7" s="15">
        <f>DAYS360(BD7,BE7)</f>
        <v>106</v>
      </c>
      <c r="BG7" s="15" t="s">
        <v>576</v>
      </c>
      <c r="BH7" s="15">
        <v>92</v>
      </c>
      <c r="BI7" s="54">
        <f t="shared" si="17"/>
        <v>1352</v>
      </c>
      <c r="BJ7" s="54">
        <f t="shared" si="17"/>
        <v>1261</v>
      </c>
      <c r="BK7" s="16">
        <v>42672</v>
      </c>
      <c r="BL7" s="16">
        <v>42686</v>
      </c>
      <c r="BM7" s="15" t="s">
        <v>83</v>
      </c>
      <c r="BN7" s="16">
        <v>42672</v>
      </c>
      <c r="BO7" s="16">
        <v>42677</v>
      </c>
      <c r="BP7" s="15" t="s">
        <v>83</v>
      </c>
      <c r="BQ7" s="16">
        <v>42804</v>
      </c>
      <c r="BR7" s="16">
        <v>42816</v>
      </c>
      <c r="BS7" s="18">
        <f t="shared" si="4"/>
        <v>12</v>
      </c>
      <c r="BT7" s="15" t="s">
        <v>83</v>
      </c>
      <c r="BU7" s="54">
        <f t="shared" si="18"/>
        <v>2132</v>
      </c>
      <c r="BV7" s="54">
        <f t="shared" si="18"/>
        <v>1988.5</v>
      </c>
      <c r="BW7" s="16">
        <v>42817</v>
      </c>
      <c r="BX7" s="16">
        <v>42897</v>
      </c>
      <c r="BY7" s="18">
        <f t="shared" si="6"/>
        <v>78</v>
      </c>
      <c r="BZ7" s="16">
        <v>42818</v>
      </c>
      <c r="CA7" s="16">
        <v>42825</v>
      </c>
      <c r="CB7" s="18">
        <f t="shared" si="7"/>
        <v>6</v>
      </c>
      <c r="CC7" s="15" t="s">
        <v>805</v>
      </c>
      <c r="CD7" s="54">
        <f t="shared" si="19"/>
        <v>624</v>
      </c>
      <c r="CE7" s="54">
        <f t="shared" si="19"/>
        <v>582</v>
      </c>
      <c r="CF7" s="16">
        <v>42900</v>
      </c>
      <c r="CG7" s="16">
        <v>42900</v>
      </c>
      <c r="CH7" s="16">
        <v>42900</v>
      </c>
      <c r="CI7" s="16">
        <v>42903</v>
      </c>
      <c r="CJ7" s="16">
        <v>42907</v>
      </c>
      <c r="CK7" s="16">
        <v>43034</v>
      </c>
      <c r="CL7" s="16">
        <v>43034</v>
      </c>
      <c r="CM7" s="18">
        <f t="shared" si="9"/>
        <v>125</v>
      </c>
      <c r="CN7" s="18">
        <f t="shared" si="10"/>
        <v>125</v>
      </c>
      <c r="CO7" s="15">
        <v>1</v>
      </c>
      <c r="CP7" s="16">
        <v>43179</v>
      </c>
      <c r="CQ7" s="15" t="s">
        <v>75</v>
      </c>
      <c r="CR7" s="54">
        <f>(190*1.75)</f>
        <v>332.5</v>
      </c>
      <c r="CS7" s="16">
        <v>43183</v>
      </c>
      <c r="CT7" s="15">
        <f t="shared" si="11"/>
        <v>530</v>
      </c>
      <c r="CU7" s="15" t="s">
        <v>75</v>
      </c>
      <c r="CV7" s="16">
        <v>43183</v>
      </c>
      <c r="CW7" s="15" t="s">
        <v>443</v>
      </c>
      <c r="CX7" s="16">
        <v>43187</v>
      </c>
      <c r="CY7" s="18">
        <f t="shared" si="12"/>
        <v>1888</v>
      </c>
      <c r="CZ7" s="18">
        <f t="shared" si="13"/>
        <v>755</v>
      </c>
      <c r="DA7" s="18">
        <f t="shared" si="14"/>
        <v>537</v>
      </c>
      <c r="DB7" s="17"/>
      <c r="DC7" s="16"/>
      <c r="DD7" s="16">
        <v>43188</v>
      </c>
      <c r="DE7" s="16">
        <v>43188</v>
      </c>
      <c r="DF7" s="16"/>
      <c r="DG7" s="16">
        <v>43188</v>
      </c>
      <c r="DH7" s="16"/>
      <c r="DI7" s="16">
        <v>43188</v>
      </c>
      <c r="DJ7" s="1" t="s">
        <v>831</v>
      </c>
      <c r="DK7" s="54">
        <f t="shared" si="15"/>
        <v>6298.5</v>
      </c>
      <c r="DL7" s="56">
        <f t="shared" si="16"/>
        <v>6022</v>
      </c>
    </row>
    <row r="8" spans="1:118" s="15" customFormat="1" ht="28" customHeight="1">
      <c r="A8" s="15">
        <v>112</v>
      </c>
      <c r="B8" s="31" t="s">
        <v>832</v>
      </c>
      <c r="C8" s="15" t="s">
        <v>774</v>
      </c>
      <c r="D8" s="21">
        <v>0.42083333333333334</v>
      </c>
      <c r="E8" s="15" t="s">
        <v>142</v>
      </c>
      <c r="F8" s="15" t="s">
        <v>74</v>
      </c>
      <c r="G8" s="15" t="s">
        <v>506</v>
      </c>
      <c r="H8" s="15" t="s">
        <v>335</v>
      </c>
      <c r="I8" s="16">
        <v>43026</v>
      </c>
      <c r="J8" s="16">
        <v>43188</v>
      </c>
      <c r="K8" s="16">
        <v>43188</v>
      </c>
      <c r="L8" s="16">
        <v>43189</v>
      </c>
      <c r="M8" s="23">
        <v>41820</v>
      </c>
      <c r="N8" s="23">
        <v>42803</v>
      </c>
      <c r="O8" s="23">
        <v>43025</v>
      </c>
      <c r="P8" s="99" t="s">
        <v>74</v>
      </c>
      <c r="Q8" s="99" t="s">
        <v>75</v>
      </c>
      <c r="R8" s="100" t="s">
        <v>136</v>
      </c>
      <c r="S8" s="100" t="s">
        <v>291</v>
      </c>
      <c r="T8" s="100" t="s">
        <v>585</v>
      </c>
      <c r="U8" s="100" t="s">
        <v>834</v>
      </c>
      <c r="V8" s="99">
        <v>235</v>
      </c>
      <c r="W8" s="106">
        <v>62278</v>
      </c>
      <c r="X8" s="106">
        <v>47645</v>
      </c>
      <c r="Y8" s="99">
        <v>5414</v>
      </c>
      <c r="Z8" s="99">
        <v>196</v>
      </c>
      <c r="AA8" s="99">
        <v>184</v>
      </c>
      <c r="AB8" s="99">
        <v>106</v>
      </c>
      <c r="AC8" s="99">
        <v>36</v>
      </c>
      <c r="AD8" s="99">
        <v>35</v>
      </c>
      <c r="AE8" s="99">
        <v>0</v>
      </c>
      <c r="AF8" s="99">
        <v>35</v>
      </c>
      <c r="AG8" s="99">
        <v>0</v>
      </c>
      <c r="AH8" s="99">
        <v>0</v>
      </c>
      <c r="AI8" s="99">
        <v>0</v>
      </c>
      <c r="AJ8" s="99">
        <v>0</v>
      </c>
      <c r="AK8" s="99">
        <v>0</v>
      </c>
      <c r="AL8" s="99">
        <v>0</v>
      </c>
      <c r="AM8" s="54">
        <f t="shared" si="0"/>
        <v>0</v>
      </c>
      <c r="AN8" s="99">
        <v>5</v>
      </c>
      <c r="AO8" s="99">
        <v>0</v>
      </c>
      <c r="AP8" s="99">
        <v>5</v>
      </c>
      <c r="AQ8" s="54">
        <f t="shared" si="1"/>
        <v>87.5</v>
      </c>
      <c r="AR8" s="99">
        <v>10</v>
      </c>
      <c r="AS8" s="99">
        <v>5</v>
      </c>
      <c r="AT8" s="99">
        <v>15</v>
      </c>
      <c r="AU8" s="54">
        <f t="shared" si="2"/>
        <v>360</v>
      </c>
      <c r="AV8" s="99">
        <v>0</v>
      </c>
      <c r="AW8" s="99" t="s">
        <v>74</v>
      </c>
      <c r="AX8" s="99">
        <v>15</v>
      </c>
      <c r="AY8" s="99" t="s">
        <v>74</v>
      </c>
      <c r="AZ8" s="99" t="s">
        <v>75</v>
      </c>
      <c r="BA8" s="99">
        <v>12</v>
      </c>
      <c r="BB8" s="23">
        <v>43026</v>
      </c>
      <c r="BC8" s="99">
        <f>IF(BB8="","",DAYS360(I8,BB8))</f>
        <v>0</v>
      </c>
      <c r="BD8" s="23">
        <v>43089</v>
      </c>
      <c r="BE8" s="23">
        <v>43131</v>
      </c>
      <c r="BF8" s="15">
        <f>IF(BE8="","",DAYS360(BD8,BE8))</f>
        <v>40</v>
      </c>
      <c r="BG8" s="99" t="s">
        <v>764</v>
      </c>
      <c r="BH8" s="99">
        <v>154</v>
      </c>
      <c r="BI8" s="54">
        <f t="shared" si="17"/>
        <v>1274</v>
      </c>
      <c r="BJ8" s="54">
        <f t="shared" si="17"/>
        <v>1196</v>
      </c>
      <c r="BK8" s="23">
        <v>43132</v>
      </c>
      <c r="BL8" s="23">
        <v>43152</v>
      </c>
      <c r="BM8" s="99" t="s">
        <v>83</v>
      </c>
      <c r="BN8" s="23">
        <v>43074</v>
      </c>
      <c r="BO8" s="23">
        <v>43077</v>
      </c>
      <c r="BP8" s="99" t="s">
        <v>83</v>
      </c>
      <c r="BQ8" s="23">
        <v>43138</v>
      </c>
      <c r="BR8" s="23">
        <v>43152</v>
      </c>
      <c r="BS8" s="15">
        <f t="shared" si="4"/>
        <v>14</v>
      </c>
      <c r="BT8" s="99" t="s">
        <v>83</v>
      </c>
      <c r="BU8" s="54">
        <f t="shared" si="18"/>
        <v>2009</v>
      </c>
      <c r="BV8" s="54">
        <f t="shared" si="18"/>
        <v>1886</v>
      </c>
      <c r="BW8" s="23">
        <v>43153</v>
      </c>
      <c r="BX8" s="23">
        <v>43161</v>
      </c>
      <c r="BY8" s="15">
        <f t="shared" si="6"/>
        <v>10</v>
      </c>
      <c r="BZ8" s="23">
        <v>43153</v>
      </c>
      <c r="CA8" s="23">
        <v>43158</v>
      </c>
      <c r="CB8" s="26">
        <f t="shared" si="7"/>
        <v>5</v>
      </c>
      <c r="CC8" s="99" t="s">
        <v>873</v>
      </c>
      <c r="CD8" s="54">
        <f t="shared" si="19"/>
        <v>588</v>
      </c>
      <c r="CE8" s="54">
        <f t="shared" si="19"/>
        <v>552</v>
      </c>
      <c r="CF8" s="23">
        <v>43167</v>
      </c>
      <c r="CG8" s="23">
        <v>43167</v>
      </c>
      <c r="CH8" s="23">
        <v>43167</v>
      </c>
      <c r="CI8" s="23">
        <v>43172</v>
      </c>
      <c r="CJ8" s="23">
        <v>43173</v>
      </c>
      <c r="CK8" s="23">
        <v>43173</v>
      </c>
      <c r="CL8" s="23">
        <v>43179</v>
      </c>
      <c r="CM8" s="26">
        <f t="shared" si="9"/>
        <v>0</v>
      </c>
      <c r="CN8" s="26">
        <f t="shared" si="10"/>
        <v>6</v>
      </c>
      <c r="CO8" s="99">
        <v>1</v>
      </c>
      <c r="CP8" s="23">
        <v>43181</v>
      </c>
      <c r="CQ8" s="99" t="s">
        <v>74</v>
      </c>
      <c r="CR8" s="101">
        <v>0</v>
      </c>
      <c r="CS8" s="23">
        <v>43188</v>
      </c>
      <c r="CT8" s="15">
        <f t="shared" si="11"/>
        <v>161</v>
      </c>
      <c r="CU8" s="99" t="s">
        <v>74</v>
      </c>
      <c r="CV8" s="23">
        <v>43188</v>
      </c>
      <c r="CW8" s="99" t="s">
        <v>443</v>
      </c>
      <c r="CX8" s="23">
        <v>43189</v>
      </c>
      <c r="CY8" s="99">
        <f t="shared" si="12"/>
        <v>1350</v>
      </c>
      <c r="CZ8" s="99">
        <f t="shared" si="13"/>
        <v>381</v>
      </c>
      <c r="DA8" s="99">
        <f t="shared" si="14"/>
        <v>163</v>
      </c>
      <c r="DC8" s="16"/>
      <c r="DD8" s="23">
        <v>43190</v>
      </c>
      <c r="DE8" s="23">
        <v>43190</v>
      </c>
      <c r="DF8" s="16"/>
      <c r="DG8" s="23">
        <v>43190</v>
      </c>
      <c r="DH8" s="16"/>
      <c r="DI8" s="23">
        <v>43190</v>
      </c>
      <c r="DJ8" s="1" t="s">
        <v>856</v>
      </c>
      <c r="DK8" s="54">
        <f t="shared" si="15"/>
        <v>5918.5</v>
      </c>
      <c r="DL8" s="56">
        <f t="shared" si="16"/>
        <v>5681.5</v>
      </c>
    </row>
    <row r="9" spans="1:118" s="15" customFormat="1" ht="28" customHeight="1">
      <c r="A9" s="15">
        <v>116</v>
      </c>
      <c r="B9" s="31" t="s">
        <v>852</v>
      </c>
      <c r="C9" s="15" t="s">
        <v>578</v>
      </c>
      <c r="D9" s="21">
        <v>0.421527777777778</v>
      </c>
      <c r="E9" s="15" t="s">
        <v>230</v>
      </c>
      <c r="F9" s="15" t="s">
        <v>74</v>
      </c>
      <c r="G9" s="15" t="s">
        <v>506</v>
      </c>
      <c r="H9" s="15" t="s">
        <v>335</v>
      </c>
      <c r="I9" s="16">
        <v>43069</v>
      </c>
      <c r="J9" s="16">
        <v>43238</v>
      </c>
      <c r="K9" s="16">
        <v>43232</v>
      </c>
      <c r="L9" s="16">
        <v>43236</v>
      </c>
      <c r="M9" s="16">
        <v>41333</v>
      </c>
      <c r="N9" s="16">
        <v>42874</v>
      </c>
      <c r="O9" s="16">
        <v>43068</v>
      </c>
      <c r="P9" s="15" t="s">
        <v>74</v>
      </c>
      <c r="Q9" s="15" t="s">
        <v>75</v>
      </c>
      <c r="R9" s="1" t="s">
        <v>136</v>
      </c>
      <c r="S9" s="1" t="s">
        <v>853</v>
      </c>
      <c r="T9" s="1" t="s">
        <v>461</v>
      </c>
      <c r="U9" s="1" t="s">
        <v>854</v>
      </c>
      <c r="V9" s="15">
        <v>112</v>
      </c>
      <c r="W9" s="19">
        <v>40566</v>
      </c>
      <c r="X9" s="19">
        <v>30354</v>
      </c>
      <c r="Y9" s="15">
        <v>3502</v>
      </c>
      <c r="Z9" s="15">
        <v>92</v>
      </c>
      <c r="AA9" s="15">
        <v>128</v>
      </c>
      <c r="AB9" s="15">
        <v>74</v>
      </c>
      <c r="AC9" s="15">
        <v>16</v>
      </c>
      <c r="AD9" s="15">
        <v>27</v>
      </c>
      <c r="AE9" s="15">
        <v>15</v>
      </c>
      <c r="AF9" s="15">
        <v>42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54">
        <f>15.5*(AL9)</f>
        <v>0</v>
      </c>
      <c r="AN9" s="99">
        <v>2</v>
      </c>
      <c r="AO9" s="99">
        <v>0</v>
      </c>
      <c r="AP9" s="99">
        <v>2</v>
      </c>
      <c r="AQ9" s="54">
        <f>17.5*(AP9)</f>
        <v>35</v>
      </c>
      <c r="AR9" s="99">
        <v>1</v>
      </c>
      <c r="AS9" s="99">
        <v>0</v>
      </c>
      <c r="AT9" s="99">
        <v>1</v>
      </c>
      <c r="AU9" s="54">
        <f>24*(AT9)</f>
        <v>24</v>
      </c>
      <c r="AV9" s="99">
        <v>0</v>
      </c>
      <c r="AW9" s="99" t="s">
        <v>74</v>
      </c>
      <c r="AX9" s="99">
        <v>2</v>
      </c>
      <c r="AY9" s="99" t="s">
        <v>75</v>
      </c>
      <c r="AZ9" s="99" t="s">
        <v>75</v>
      </c>
      <c r="BA9" s="99">
        <v>1</v>
      </c>
      <c r="BB9" s="23">
        <v>43070</v>
      </c>
      <c r="BC9" s="99">
        <f>IF(BB9="","",DAYS360(I9,BB9))</f>
        <v>1</v>
      </c>
      <c r="BD9" s="23">
        <v>43104</v>
      </c>
      <c r="BE9" s="23">
        <v>43144</v>
      </c>
      <c r="BF9" s="15">
        <f>IF(BE9="","",DAYS360(BD9,BE9))</f>
        <v>39</v>
      </c>
      <c r="BG9" s="99" t="s">
        <v>764</v>
      </c>
      <c r="BH9" s="99">
        <v>142</v>
      </c>
      <c r="BI9" s="54">
        <f>6.5*(Z9)</f>
        <v>598</v>
      </c>
      <c r="BJ9" s="54">
        <f>6.5*(AA9)</f>
        <v>832</v>
      </c>
      <c r="BK9" s="23">
        <v>43097</v>
      </c>
      <c r="BL9" s="23">
        <v>43109</v>
      </c>
      <c r="BM9" s="99" t="s">
        <v>83</v>
      </c>
      <c r="BN9" s="23">
        <v>43097</v>
      </c>
      <c r="BO9" s="23">
        <v>43103</v>
      </c>
      <c r="BP9" s="99" t="s">
        <v>83</v>
      </c>
      <c r="BQ9" s="23">
        <v>43144</v>
      </c>
      <c r="BR9" s="23">
        <v>43158</v>
      </c>
      <c r="BS9" s="15">
        <f>IF(BR9="","",DAYS360(BQ9,BR9))</f>
        <v>14</v>
      </c>
      <c r="BT9" s="99" t="s">
        <v>83</v>
      </c>
      <c r="BU9" s="54">
        <f>10.25*(Z9)</f>
        <v>943</v>
      </c>
      <c r="BV9" s="54">
        <f>10.25*(AA9)</f>
        <v>1312</v>
      </c>
      <c r="BW9" s="23">
        <v>43158</v>
      </c>
      <c r="BX9" s="23">
        <v>43166</v>
      </c>
      <c r="BY9" s="15">
        <f>IF(BX9="","",DAYS360(BW9,BX9))</f>
        <v>8</v>
      </c>
      <c r="BZ9" s="23">
        <v>43175</v>
      </c>
      <c r="CA9" s="23">
        <v>43188</v>
      </c>
      <c r="CB9" s="26">
        <f>IF(CA9="","",DAYS360(BZ9,CA9))</f>
        <v>13</v>
      </c>
      <c r="CC9" s="99" t="s">
        <v>886</v>
      </c>
      <c r="CD9" s="54">
        <f>3*(Z9)</f>
        <v>276</v>
      </c>
      <c r="CE9" s="54">
        <f>3*(AA9)</f>
        <v>384</v>
      </c>
      <c r="CF9" s="23">
        <v>43188</v>
      </c>
      <c r="CG9" s="23">
        <v>43195</v>
      </c>
      <c r="CH9" s="23">
        <v>43195</v>
      </c>
      <c r="CI9" s="23">
        <v>43202</v>
      </c>
      <c r="CJ9" s="23">
        <v>43202</v>
      </c>
      <c r="CK9" s="23">
        <v>43209</v>
      </c>
      <c r="CL9" s="23">
        <v>43214</v>
      </c>
      <c r="CM9" s="26">
        <f>IF(CK9="","",DAYS360(CJ9,CK9))</f>
        <v>7</v>
      </c>
      <c r="CN9" s="26">
        <f>IF(CL9="","",DAYS360(CJ9,CL9))</f>
        <v>12</v>
      </c>
      <c r="CO9" s="99">
        <v>1</v>
      </c>
      <c r="CP9" s="23">
        <v>43228</v>
      </c>
      <c r="CQ9" s="99" t="s">
        <v>74</v>
      </c>
      <c r="CR9" s="101">
        <v>0</v>
      </c>
      <c r="CS9" s="23">
        <v>43232</v>
      </c>
      <c r="CT9" s="15">
        <f>IF(CS9="","",DAYS360(I9,CS9))</f>
        <v>162</v>
      </c>
      <c r="CU9" s="99" t="s">
        <v>74</v>
      </c>
      <c r="CV9" s="23">
        <v>43232</v>
      </c>
      <c r="CW9" s="99" t="s">
        <v>443</v>
      </c>
      <c r="CX9" s="16">
        <v>43235</v>
      </c>
      <c r="CY9" s="99">
        <f>IF(CX9="","",DAYS360(M9,CX9))</f>
        <v>1875</v>
      </c>
      <c r="CZ9" s="99">
        <f>IF(CX9="","",DAYS360(N9,CX9))</f>
        <v>356</v>
      </c>
      <c r="DA9" s="99">
        <f>IF(CX9="","",DAYS360(O9,CX9))</f>
        <v>166</v>
      </c>
      <c r="DC9" s="16"/>
      <c r="DD9" s="16">
        <v>43235</v>
      </c>
      <c r="DE9" s="16">
        <v>43235</v>
      </c>
      <c r="DF9" s="16"/>
      <c r="DG9" s="16">
        <v>43235</v>
      </c>
      <c r="DH9" s="16"/>
      <c r="DI9" s="16">
        <v>43235</v>
      </c>
      <c r="DJ9" s="1" t="s">
        <v>855</v>
      </c>
      <c r="DK9" s="54">
        <f>SUM(AM9+AQ9+AU9+BI9+BU9+CD9+CR9+1600)</f>
        <v>3476</v>
      </c>
      <c r="DL9" s="56">
        <f>SUM(AM9+AQ9+AU9+BJ9+BV9+CE9+CR9+1600)</f>
        <v>4187</v>
      </c>
    </row>
    <row r="10" spans="1:118" s="39" customFormat="1" ht="28" customHeight="1">
      <c r="A10" s="39">
        <v>114</v>
      </c>
      <c r="B10" s="60" t="s">
        <v>840</v>
      </c>
      <c r="C10" s="39" t="s">
        <v>812</v>
      </c>
      <c r="D10" s="38">
        <v>0.42222222222222222</v>
      </c>
      <c r="E10" s="39" t="s">
        <v>123</v>
      </c>
      <c r="F10" s="39" t="s">
        <v>74</v>
      </c>
      <c r="G10" s="39" t="s">
        <v>506</v>
      </c>
      <c r="H10" s="39" t="s">
        <v>335</v>
      </c>
      <c r="I10" s="62">
        <v>43039</v>
      </c>
      <c r="J10" s="62">
        <v>43257</v>
      </c>
      <c r="K10" s="62">
        <v>43257</v>
      </c>
      <c r="L10" s="62">
        <v>43259</v>
      </c>
      <c r="M10" s="62">
        <v>40574</v>
      </c>
      <c r="N10" s="62">
        <v>42668</v>
      </c>
      <c r="O10" s="62">
        <v>43026</v>
      </c>
      <c r="P10" s="39" t="s">
        <v>74</v>
      </c>
      <c r="Q10" s="39" t="s">
        <v>74</v>
      </c>
      <c r="R10" s="61" t="s">
        <v>145</v>
      </c>
      <c r="S10" s="61" t="s">
        <v>841</v>
      </c>
      <c r="T10" s="61" t="s">
        <v>842</v>
      </c>
      <c r="U10" s="61" t="s">
        <v>843</v>
      </c>
      <c r="V10" s="39">
        <v>227</v>
      </c>
      <c r="W10" s="63">
        <v>63997</v>
      </c>
      <c r="X10" s="63">
        <v>48180</v>
      </c>
      <c r="Y10" s="39">
        <v>8439</v>
      </c>
      <c r="Z10" s="39">
        <v>190</v>
      </c>
      <c r="AA10" s="39">
        <v>194</v>
      </c>
      <c r="AB10" s="39">
        <v>111</v>
      </c>
      <c r="AC10" s="39">
        <v>39</v>
      </c>
      <c r="AD10" s="39">
        <v>32</v>
      </c>
      <c r="AE10" s="39">
        <v>13</v>
      </c>
      <c r="AF10" s="39">
        <v>45</v>
      </c>
      <c r="AG10" s="39">
        <v>0</v>
      </c>
      <c r="AH10" s="39">
        <v>0</v>
      </c>
      <c r="AI10" s="39">
        <v>0</v>
      </c>
      <c r="AJ10" s="39">
        <v>0</v>
      </c>
      <c r="AK10" s="39">
        <v>0</v>
      </c>
      <c r="AL10" s="39">
        <v>0</v>
      </c>
      <c r="AM10" s="64">
        <f t="shared" ref="AM10" si="20">15.5*(AL10)</f>
        <v>0</v>
      </c>
      <c r="AN10" s="39">
        <v>19</v>
      </c>
      <c r="AO10" s="39">
        <v>18</v>
      </c>
      <c r="AP10" s="39">
        <v>37</v>
      </c>
      <c r="AQ10" s="64">
        <f t="shared" ref="AQ10" si="21">17.5*(AP10)</f>
        <v>647.5</v>
      </c>
      <c r="AR10" s="39">
        <v>3</v>
      </c>
      <c r="AS10" s="39">
        <v>2</v>
      </c>
      <c r="AT10" s="39">
        <v>5</v>
      </c>
      <c r="AU10" s="64">
        <f t="shared" ref="AU10" si="22">24*(AT10)</f>
        <v>120</v>
      </c>
      <c r="AV10" s="39">
        <v>3</v>
      </c>
      <c r="AW10" s="39" t="s">
        <v>74</v>
      </c>
      <c r="AX10" s="39">
        <v>10</v>
      </c>
      <c r="AY10" s="39" t="s">
        <v>74</v>
      </c>
      <c r="AZ10" s="39" t="s">
        <v>75</v>
      </c>
      <c r="BA10" s="39">
        <v>5</v>
      </c>
      <c r="BB10" s="62">
        <v>43040</v>
      </c>
      <c r="BC10" s="109">
        <f t="shared" ref="BC10" si="23">IF(BB10="","",DAYS360(I10,BB10))</f>
        <v>1</v>
      </c>
      <c r="BD10" s="110">
        <v>43105</v>
      </c>
      <c r="BE10" s="110">
        <v>43123</v>
      </c>
      <c r="BF10" s="39">
        <f t="shared" ref="BF10" si="24">IF(BE10="","",DAYS360(BD10,BE10))</f>
        <v>18</v>
      </c>
      <c r="BG10" s="39" t="s">
        <v>384</v>
      </c>
      <c r="BH10" s="39">
        <v>110</v>
      </c>
      <c r="BI10" s="64">
        <f t="shared" ref="BI10:BJ10" si="25">6.5*(Z10)</f>
        <v>1235</v>
      </c>
      <c r="BJ10" s="64">
        <f t="shared" si="25"/>
        <v>1261</v>
      </c>
      <c r="BK10" s="110">
        <v>43054</v>
      </c>
      <c r="BL10" s="110">
        <v>43070</v>
      </c>
      <c r="BM10" s="109" t="s">
        <v>83</v>
      </c>
      <c r="BN10" s="110">
        <v>43041</v>
      </c>
      <c r="BO10" s="110">
        <v>43046</v>
      </c>
      <c r="BP10" s="109" t="s">
        <v>83</v>
      </c>
      <c r="BQ10" s="110">
        <v>43125</v>
      </c>
      <c r="BR10" s="110">
        <v>43138</v>
      </c>
      <c r="BS10" s="39">
        <f t="shared" ref="BS10" si="26">IF(BR10="","",DAYS360(BQ10,BR10))</f>
        <v>12</v>
      </c>
      <c r="BT10" s="109" t="s">
        <v>83</v>
      </c>
      <c r="BU10" s="64">
        <f t="shared" ref="BU10:BV10" si="27">10.25*(Z10)</f>
        <v>1947.5</v>
      </c>
      <c r="BV10" s="64">
        <f t="shared" si="27"/>
        <v>1988.5</v>
      </c>
      <c r="BW10" s="110">
        <v>43139</v>
      </c>
      <c r="BX10" s="110">
        <v>43161</v>
      </c>
      <c r="BY10" s="39">
        <f t="shared" ref="BY10" si="28">IF(BX10="","",DAYS360(BW10,BX10))</f>
        <v>24</v>
      </c>
      <c r="BZ10" s="110">
        <v>43144</v>
      </c>
      <c r="CA10" s="110">
        <v>43154</v>
      </c>
      <c r="CB10" s="66">
        <f t="shared" ref="CB10" si="29">IF(CA10="","",DAYS360(BZ10,CA10))</f>
        <v>10</v>
      </c>
      <c r="CC10" s="39" t="s">
        <v>861</v>
      </c>
      <c r="CD10" s="64">
        <f t="shared" ref="CD10:CE10" si="30">3*(Z10)</f>
        <v>570</v>
      </c>
      <c r="CE10" s="64">
        <f t="shared" si="30"/>
        <v>582</v>
      </c>
      <c r="CF10" s="110">
        <v>43167</v>
      </c>
      <c r="CG10" s="110">
        <v>43167</v>
      </c>
      <c r="CH10" s="110">
        <v>43167</v>
      </c>
      <c r="CI10" s="110">
        <v>43174</v>
      </c>
      <c r="CJ10" s="110">
        <v>43174</v>
      </c>
      <c r="CK10" s="110">
        <v>43189</v>
      </c>
      <c r="CL10" s="110">
        <v>43183</v>
      </c>
      <c r="CM10" s="66">
        <f t="shared" ref="CM10" si="31">IF(CK10="","",DAYS360(CJ10,CK10))</f>
        <v>15</v>
      </c>
      <c r="CN10" s="66">
        <f t="shared" ref="CN10" si="32">IF(CL10="","",DAYS360(CJ10,CL10))</f>
        <v>9</v>
      </c>
      <c r="CO10" s="39">
        <v>2</v>
      </c>
      <c r="CP10" s="110">
        <v>43245</v>
      </c>
      <c r="CQ10" s="39" t="s">
        <v>74</v>
      </c>
      <c r="CR10" s="64">
        <v>0</v>
      </c>
      <c r="CS10" s="110">
        <v>43257</v>
      </c>
      <c r="CT10" s="39">
        <f t="shared" ref="CT10" si="33">IF(CS10="","",DAYS360(I10,CS10))</f>
        <v>216</v>
      </c>
      <c r="CU10" s="39" t="s">
        <v>75</v>
      </c>
      <c r="CV10" s="110">
        <v>43257</v>
      </c>
      <c r="CW10" s="39" t="s">
        <v>804</v>
      </c>
      <c r="CX10" s="110">
        <v>43259</v>
      </c>
      <c r="CY10" s="109">
        <f t="shared" ref="CY10" si="34">IF(CX10="","",DAYS360(M10,CX10))</f>
        <v>2648</v>
      </c>
      <c r="CZ10" s="109">
        <f t="shared" ref="CZ10" si="35">IF(CX10="","",DAYS360(N10,CX10))</f>
        <v>583</v>
      </c>
      <c r="DA10" s="109">
        <f t="shared" ref="DA10" si="36">IF(CX10="","",DAYS360(O10,CX10))</f>
        <v>230</v>
      </c>
      <c r="DB10" s="98"/>
      <c r="DC10" s="62"/>
      <c r="DD10" s="110">
        <v>43263</v>
      </c>
      <c r="DE10" s="110">
        <v>43263</v>
      </c>
      <c r="DF10" s="62"/>
      <c r="DG10" s="110">
        <v>43263</v>
      </c>
      <c r="DH10" s="62"/>
      <c r="DI10" s="110">
        <v>43263</v>
      </c>
      <c r="DJ10" s="61" t="s">
        <v>844</v>
      </c>
      <c r="DK10" s="64">
        <f t="shared" ref="DK10" si="37">SUM(AM10+AQ10+AU10+BI10+BU10+CD10+CR10+1600)</f>
        <v>6120</v>
      </c>
      <c r="DL10" s="56">
        <f t="shared" ref="DL10" si="38">SUM(AM10+AQ10+AU10+BJ10+BV10+CE10+CR10+1600)</f>
        <v>6199</v>
      </c>
    </row>
    <row r="11" spans="1:118" s="15" customFormat="1" ht="28" customHeight="1">
      <c r="A11" s="15">
        <v>121</v>
      </c>
      <c r="B11" s="31" t="s">
        <v>878</v>
      </c>
      <c r="C11" s="15" t="s">
        <v>578</v>
      </c>
      <c r="D11" s="16"/>
      <c r="E11" s="15" t="s">
        <v>124</v>
      </c>
      <c r="F11" s="15" t="s">
        <v>74</v>
      </c>
      <c r="G11" s="15" t="s">
        <v>506</v>
      </c>
      <c r="H11" s="15" t="s">
        <v>335</v>
      </c>
      <c r="I11" s="16">
        <v>43190</v>
      </c>
      <c r="J11" s="16">
        <v>43357</v>
      </c>
      <c r="K11" s="16">
        <v>43330</v>
      </c>
      <c r="L11" s="16">
        <v>43335</v>
      </c>
      <c r="M11" s="16">
        <v>41364</v>
      </c>
      <c r="N11" s="16">
        <v>43021</v>
      </c>
      <c r="O11" s="16">
        <v>43189</v>
      </c>
      <c r="P11" s="15" t="s">
        <v>74</v>
      </c>
      <c r="Q11" s="15" t="s">
        <v>74</v>
      </c>
      <c r="R11" s="1" t="s">
        <v>136</v>
      </c>
      <c r="S11" s="1" t="s">
        <v>879</v>
      </c>
      <c r="T11" s="24" t="s">
        <v>880</v>
      </c>
      <c r="U11" s="1" t="s">
        <v>915</v>
      </c>
      <c r="V11" s="15">
        <v>33</v>
      </c>
      <c r="W11" s="19">
        <v>10535</v>
      </c>
      <c r="X11" s="15">
        <v>7699</v>
      </c>
      <c r="Y11" s="15">
        <v>0</v>
      </c>
      <c r="Z11" s="15">
        <v>34</v>
      </c>
      <c r="AA11" s="15">
        <v>42</v>
      </c>
      <c r="AB11" s="15">
        <v>22</v>
      </c>
      <c r="AC11" s="15">
        <v>0</v>
      </c>
      <c r="AD11" s="15">
        <v>2</v>
      </c>
      <c r="AE11" s="15">
        <v>0</v>
      </c>
      <c r="AF11" s="15">
        <v>2</v>
      </c>
      <c r="AG11" s="15">
        <v>2</v>
      </c>
      <c r="AH11" s="15">
        <v>0</v>
      </c>
      <c r="AI11" s="15">
        <v>2</v>
      </c>
      <c r="AJ11" s="15">
        <v>0</v>
      </c>
      <c r="AK11" s="15">
        <v>0</v>
      </c>
      <c r="AL11" s="15">
        <v>0</v>
      </c>
      <c r="AM11" s="54">
        <f t="shared" ref="AM11:AM16" si="39">15.5*(AL11)</f>
        <v>0</v>
      </c>
      <c r="AN11" s="15">
        <v>0</v>
      </c>
      <c r="AO11" s="15">
        <v>0</v>
      </c>
      <c r="AP11" s="15">
        <v>0</v>
      </c>
      <c r="AQ11" s="54">
        <f t="shared" ref="AQ11:AQ16" si="40">17.5*(AP11)</f>
        <v>0</v>
      </c>
      <c r="AR11" s="15">
        <v>0</v>
      </c>
      <c r="AS11" s="15">
        <v>0</v>
      </c>
      <c r="AT11" s="15">
        <v>0</v>
      </c>
      <c r="AU11" s="54">
        <f t="shared" ref="AU11:AU16" si="41">24*(AT11)</f>
        <v>0</v>
      </c>
      <c r="AV11" s="15">
        <v>0</v>
      </c>
      <c r="AW11" s="15" t="s">
        <v>74</v>
      </c>
      <c r="AX11" s="15">
        <v>0</v>
      </c>
      <c r="AY11" s="15" t="s">
        <v>74</v>
      </c>
      <c r="AZ11" s="15" t="s">
        <v>74</v>
      </c>
      <c r="BA11" s="15">
        <v>0</v>
      </c>
      <c r="BB11" s="16">
        <v>43193</v>
      </c>
      <c r="BC11" s="99">
        <f t="shared" ref="BC11:BC16" si="42">IF(BB11="","",DAYS360(I11,BB11))</f>
        <v>3</v>
      </c>
      <c r="BD11" s="16">
        <v>43212</v>
      </c>
      <c r="BE11" s="16">
        <v>43224</v>
      </c>
      <c r="BF11" s="15">
        <f t="shared" ref="BF11:BF16" si="43">IF(BE11="","",DAYS360(BD11,BE11))</f>
        <v>12</v>
      </c>
      <c r="BG11" s="15" t="s">
        <v>443</v>
      </c>
      <c r="BH11" s="15">
        <v>46</v>
      </c>
      <c r="BI11" s="54">
        <f t="shared" ref="BI11:BJ13" si="44">6.5*(Z11)</f>
        <v>221</v>
      </c>
      <c r="BJ11" s="54">
        <f t="shared" si="44"/>
        <v>273</v>
      </c>
      <c r="BK11" s="16"/>
      <c r="BL11" s="16"/>
      <c r="BM11" s="99" t="s">
        <v>83</v>
      </c>
      <c r="BN11" s="16">
        <v>43195</v>
      </c>
      <c r="BO11" s="16">
        <v>43201</v>
      </c>
      <c r="BP11" s="15" t="s">
        <v>83</v>
      </c>
      <c r="BQ11" s="16">
        <v>43230</v>
      </c>
      <c r="BR11" s="16">
        <v>43236</v>
      </c>
      <c r="BS11" s="15">
        <f t="shared" ref="BS11:BS16" si="45">IF(BR11="","",DAYS360(BQ11,BR11))</f>
        <v>6</v>
      </c>
      <c r="BT11" s="15" t="s">
        <v>83</v>
      </c>
      <c r="BU11" s="54">
        <f t="shared" ref="BU11:BV13" si="46">10.25*(Z11)</f>
        <v>348.5</v>
      </c>
      <c r="BV11" s="54">
        <f t="shared" si="46"/>
        <v>430.5</v>
      </c>
      <c r="BW11" s="16">
        <v>43237</v>
      </c>
      <c r="BX11" s="16">
        <v>43244</v>
      </c>
      <c r="BY11" s="15">
        <f t="shared" ref="BY11:BY16" si="47">IF(BX11="","",DAYS360(BW11,BX11))</f>
        <v>7</v>
      </c>
      <c r="BZ11" s="16">
        <v>43244</v>
      </c>
      <c r="CA11" s="16">
        <v>43247</v>
      </c>
      <c r="CB11" s="26">
        <f t="shared" ref="CB11:CB16" si="48">IF(CA11="","",DAYS360(BZ11,CA11))</f>
        <v>3</v>
      </c>
      <c r="CC11" s="15" t="s">
        <v>804</v>
      </c>
      <c r="CD11" s="54">
        <f t="shared" ref="CD11:CE13" si="49">3*(Z11)</f>
        <v>102</v>
      </c>
      <c r="CE11" s="54">
        <f t="shared" si="49"/>
        <v>126</v>
      </c>
      <c r="CF11" s="16">
        <v>43247</v>
      </c>
      <c r="CG11" s="16">
        <v>43247</v>
      </c>
      <c r="CH11" s="16">
        <v>43247</v>
      </c>
      <c r="CI11" s="16">
        <v>43285</v>
      </c>
      <c r="CJ11" s="16">
        <v>43285</v>
      </c>
      <c r="CK11" s="16">
        <v>43299</v>
      </c>
      <c r="CL11" s="16">
        <v>43291</v>
      </c>
      <c r="CM11" s="26">
        <f t="shared" ref="CM11:CM16" si="50">IF(CK11="","",DAYS360(CJ11,CK11))</f>
        <v>14</v>
      </c>
      <c r="CN11" s="15">
        <f t="shared" ref="CN11:CN16" si="51">IF(CL11="","",DAYS360(CJ11,CL11))</f>
        <v>6</v>
      </c>
      <c r="CO11" s="15">
        <v>1</v>
      </c>
      <c r="CP11" s="16">
        <v>43314</v>
      </c>
      <c r="CQ11" s="39" t="s">
        <v>74</v>
      </c>
      <c r="CR11" s="64">
        <v>0</v>
      </c>
      <c r="CS11" s="97">
        <v>43330</v>
      </c>
      <c r="CT11" s="15">
        <f t="shared" ref="CT11:CT16" si="52">IF(CS11="","",DAYS360(I11,CS11))</f>
        <v>138</v>
      </c>
      <c r="CU11" s="15" t="s">
        <v>74</v>
      </c>
      <c r="CV11" s="97">
        <v>43330</v>
      </c>
      <c r="CW11" s="15" t="s">
        <v>443</v>
      </c>
      <c r="CX11" s="16">
        <v>43335</v>
      </c>
      <c r="CY11" s="15">
        <f t="shared" ref="CY11:CY16" si="53">IF(CX11="","",DAYS360(M11,CX11))</f>
        <v>1943</v>
      </c>
      <c r="CZ11" s="15">
        <f t="shared" ref="CZ11:CZ16" si="54">IF(CX11="","",DAYS360(N11,CX11))</f>
        <v>310</v>
      </c>
      <c r="DA11" s="15">
        <f t="shared" ref="DA11:DA16" si="55">IF(CX11="","",DAYS360(O11,CX11))</f>
        <v>144</v>
      </c>
      <c r="DB11" s="46"/>
      <c r="DC11" s="45"/>
      <c r="DD11" s="16">
        <v>43335</v>
      </c>
      <c r="DE11" s="16">
        <v>43335</v>
      </c>
      <c r="DF11" s="16"/>
      <c r="DG11" s="16">
        <v>43335</v>
      </c>
      <c r="DH11" s="16"/>
      <c r="DI11" s="16">
        <v>43335</v>
      </c>
      <c r="DJ11" s="1" t="s">
        <v>881</v>
      </c>
      <c r="DK11" s="54">
        <f t="shared" ref="DK11:DK16" si="56">SUM(AM11+AQ11+AU11+BI11+BU11+CD11+CR11+1600)</f>
        <v>2271.5</v>
      </c>
      <c r="DL11" s="56">
        <f t="shared" ref="DL11:DL16" si="57">SUM(AM11+AQ11+AU11+BJ11+BV11+CE11+CR11+1600)</f>
        <v>2429.5</v>
      </c>
    </row>
    <row r="12" spans="1:118" s="15" customFormat="1" ht="28" customHeight="1">
      <c r="A12" s="15">
        <v>118</v>
      </c>
      <c r="B12" s="31" t="s">
        <v>862</v>
      </c>
      <c r="C12" s="15" t="s">
        <v>153</v>
      </c>
      <c r="D12" s="21">
        <v>0.42291666666666666</v>
      </c>
      <c r="E12" s="15" t="s">
        <v>127</v>
      </c>
      <c r="F12" s="15" t="s">
        <v>74</v>
      </c>
      <c r="G12" s="15" t="s">
        <v>506</v>
      </c>
      <c r="H12" s="15" t="s">
        <v>335</v>
      </c>
      <c r="I12" s="16">
        <v>43132</v>
      </c>
      <c r="J12" s="16">
        <v>43342</v>
      </c>
      <c r="K12" s="16">
        <v>43368</v>
      </c>
      <c r="L12" s="16">
        <v>43369</v>
      </c>
      <c r="M12" s="16">
        <v>41333</v>
      </c>
      <c r="N12" s="16">
        <v>42794</v>
      </c>
      <c r="O12" s="16">
        <v>43131</v>
      </c>
      <c r="P12" s="15" t="s">
        <v>74</v>
      </c>
      <c r="Q12" s="15" t="s">
        <v>74</v>
      </c>
      <c r="R12" s="1" t="s">
        <v>746</v>
      </c>
      <c r="S12" s="1" t="s">
        <v>863</v>
      </c>
      <c r="T12" s="24" t="s">
        <v>864</v>
      </c>
      <c r="U12" s="1" t="s">
        <v>865</v>
      </c>
      <c r="V12" s="15">
        <v>258</v>
      </c>
      <c r="W12" s="19">
        <v>67536</v>
      </c>
      <c r="X12" s="19">
        <v>45795</v>
      </c>
      <c r="Y12" s="19">
        <v>13591</v>
      </c>
      <c r="Z12" s="15">
        <v>210</v>
      </c>
      <c r="AA12" s="15">
        <v>198</v>
      </c>
      <c r="AB12" s="15">
        <v>104</v>
      </c>
      <c r="AC12" s="15">
        <v>52</v>
      </c>
      <c r="AD12" s="15">
        <v>22</v>
      </c>
      <c r="AE12" s="15">
        <v>0</v>
      </c>
      <c r="AF12" s="15">
        <v>22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54">
        <f t="shared" si="39"/>
        <v>0</v>
      </c>
      <c r="AN12" s="15">
        <v>9</v>
      </c>
      <c r="AO12" s="15">
        <v>0</v>
      </c>
      <c r="AP12" s="15">
        <v>9</v>
      </c>
      <c r="AQ12" s="54">
        <f t="shared" si="40"/>
        <v>157.5</v>
      </c>
      <c r="AR12" s="15">
        <v>8</v>
      </c>
      <c r="AS12" s="15">
        <v>0</v>
      </c>
      <c r="AT12" s="15">
        <v>8</v>
      </c>
      <c r="AU12" s="54">
        <f t="shared" si="41"/>
        <v>192</v>
      </c>
      <c r="AV12" s="15">
        <v>3</v>
      </c>
      <c r="AW12" s="15" t="s">
        <v>74</v>
      </c>
      <c r="AX12" s="15">
        <v>12</v>
      </c>
      <c r="AY12" s="15" t="s">
        <v>75</v>
      </c>
      <c r="AZ12" s="15" t="s">
        <v>74</v>
      </c>
      <c r="BA12" s="15">
        <v>0</v>
      </c>
      <c r="BB12" s="16">
        <v>43133</v>
      </c>
      <c r="BC12" s="99">
        <f t="shared" si="42"/>
        <v>1</v>
      </c>
      <c r="BD12" s="16">
        <v>43195</v>
      </c>
      <c r="BE12" s="16">
        <v>43249</v>
      </c>
      <c r="BF12" s="15">
        <f t="shared" si="43"/>
        <v>54</v>
      </c>
      <c r="BG12" s="15" t="s">
        <v>458</v>
      </c>
      <c r="BH12" s="15">
        <v>140</v>
      </c>
      <c r="BI12" s="54">
        <f t="shared" si="44"/>
        <v>1365</v>
      </c>
      <c r="BJ12" s="54">
        <f t="shared" si="44"/>
        <v>1287</v>
      </c>
      <c r="BK12" s="16">
        <v>43214</v>
      </c>
      <c r="BL12" s="16">
        <v>43225</v>
      </c>
      <c r="BM12" s="99" t="s">
        <v>83</v>
      </c>
      <c r="BN12" s="16">
        <v>43141</v>
      </c>
      <c r="BO12" s="16">
        <v>43147</v>
      </c>
      <c r="BP12" s="15" t="s">
        <v>83</v>
      </c>
      <c r="BQ12" s="16">
        <v>43245</v>
      </c>
      <c r="BR12" s="16">
        <v>43257</v>
      </c>
      <c r="BS12" s="15">
        <f t="shared" si="45"/>
        <v>11</v>
      </c>
      <c r="BT12" s="15" t="s">
        <v>83</v>
      </c>
      <c r="BU12" s="54">
        <f t="shared" si="46"/>
        <v>2152.5</v>
      </c>
      <c r="BV12" s="54">
        <f t="shared" si="46"/>
        <v>2029.5</v>
      </c>
      <c r="BW12" s="16">
        <v>43257</v>
      </c>
      <c r="BX12" s="16">
        <v>43273</v>
      </c>
      <c r="BY12" s="15">
        <f t="shared" si="47"/>
        <v>16</v>
      </c>
      <c r="BZ12" s="16">
        <v>43282</v>
      </c>
      <c r="CA12" s="16">
        <v>43291</v>
      </c>
      <c r="CB12" s="26">
        <f t="shared" si="48"/>
        <v>9</v>
      </c>
      <c r="CC12" s="15" t="s">
        <v>804</v>
      </c>
      <c r="CD12" s="54">
        <f t="shared" si="49"/>
        <v>630</v>
      </c>
      <c r="CE12" s="54">
        <f t="shared" si="49"/>
        <v>594</v>
      </c>
      <c r="CF12" s="16">
        <v>43282</v>
      </c>
      <c r="CG12" s="16">
        <v>43291</v>
      </c>
      <c r="CH12" s="16">
        <v>43292</v>
      </c>
      <c r="CI12" s="16">
        <v>43299</v>
      </c>
      <c r="CJ12" s="16">
        <v>43299</v>
      </c>
      <c r="CK12" s="16">
        <v>43342</v>
      </c>
      <c r="CL12" s="16">
        <v>43341</v>
      </c>
      <c r="CM12" s="26">
        <f t="shared" si="50"/>
        <v>42</v>
      </c>
      <c r="CN12" s="26">
        <f t="shared" si="51"/>
        <v>41</v>
      </c>
      <c r="CO12" s="15">
        <v>7</v>
      </c>
      <c r="CP12" s="16">
        <v>43350</v>
      </c>
      <c r="CQ12" s="15" t="s">
        <v>74</v>
      </c>
      <c r="CR12" s="54">
        <v>0</v>
      </c>
      <c r="CS12" s="16">
        <v>43350</v>
      </c>
      <c r="CT12" s="15">
        <f t="shared" si="52"/>
        <v>216</v>
      </c>
      <c r="CU12" s="15" t="s">
        <v>74</v>
      </c>
      <c r="CV12" s="16">
        <v>43368</v>
      </c>
      <c r="CW12" s="15" t="s">
        <v>534</v>
      </c>
      <c r="CX12" s="16">
        <v>43369</v>
      </c>
      <c r="CY12" s="99">
        <f t="shared" si="53"/>
        <v>2006</v>
      </c>
      <c r="CZ12" s="99">
        <f t="shared" si="54"/>
        <v>566</v>
      </c>
      <c r="DA12" s="99">
        <f t="shared" si="55"/>
        <v>236</v>
      </c>
      <c r="DB12" s="17"/>
      <c r="DC12" s="16"/>
      <c r="DD12" s="16">
        <v>43370</v>
      </c>
      <c r="DE12" s="16">
        <v>43370</v>
      </c>
      <c r="DF12" s="16"/>
      <c r="DG12" s="16">
        <v>43370</v>
      </c>
      <c r="DH12" s="16"/>
      <c r="DI12" s="16">
        <v>43370</v>
      </c>
      <c r="DJ12" s="1" t="s">
        <v>866</v>
      </c>
      <c r="DK12" s="54">
        <f t="shared" si="56"/>
        <v>6097</v>
      </c>
      <c r="DL12" s="56">
        <f t="shared" si="57"/>
        <v>5860</v>
      </c>
    </row>
    <row r="13" spans="1:118" s="15" customFormat="1" ht="28" customHeight="1">
      <c r="A13" s="15">
        <v>123</v>
      </c>
      <c r="B13" s="31" t="s">
        <v>887</v>
      </c>
      <c r="C13" s="15" t="s">
        <v>812</v>
      </c>
      <c r="D13" s="21">
        <v>0.4236111111111111</v>
      </c>
      <c r="E13" s="15" t="s">
        <v>188</v>
      </c>
      <c r="F13" s="15" t="s">
        <v>74</v>
      </c>
      <c r="G13" s="15" t="s">
        <v>506</v>
      </c>
      <c r="H13" s="15" t="s">
        <v>335</v>
      </c>
      <c r="I13" s="16">
        <v>43200</v>
      </c>
      <c r="J13" s="16">
        <v>43391</v>
      </c>
      <c r="K13" s="16">
        <v>43391</v>
      </c>
      <c r="L13" s="16">
        <v>43397</v>
      </c>
      <c r="M13" s="16">
        <v>41882</v>
      </c>
      <c r="N13" s="16">
        <v>42938</v>
      </c>
      <c r="O13" s="16">
        <v>43189</v>
      </c>
      <c r="P13" s="15" t="s">
        <v>74</v>
      </c>
      <c r="Q13" s="15" t="s">
        <v>74</v>
      </c>
      <c r="R13" s="1" t="s">
        <v>256</v>
      </c>
      <c r="S13" s="1" t="s">
        <v>888</v>
      </c>
      <c r="T13" s="24" t="s">
        <v>889</v>
      </c>
      <c r="U13" s="1" t="s">
        <v>890</v>
      </c>
      <c r="V13" s="15">
        <v>127</v>
      </c>
      <c r="W13" s="19">
        <v>30227</v>
      </c>
      <c r="X13" s="19">
        <v>21897</v>
      </c>
      <c r="Y13" s="15">
        <v>741</v>
      </c>
      <c r="Z13" s="15">
        <v>104</v>
      </c>
      <c r="AA13" s="15">
        <f>(104+2)</f>
        <v>106</v>
      </c>
      <c r="AB13" s="15">
        <v>64</v>
      </c>
      <c r="AC13" s="15">
        <v>4</v>
      </c>
      <c r="AD13" s="15">
        <v>19</v>
      </c>
      <c r="AE13" s="15">
        <v>2</v>
      </c>
      <c r="AF13" s="15">
        <v>21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54">
        <f t="shared" si="39"/>
        <v>0</v>
      </c>
      <c r="AN13" s="15">
        <v>23</v>
      </c>
      <c r="AO13" s="15">
        <v>0</v>
      </c>
      <c r="AP13" s="15">
        <v>23</v>
      </c>
      <c r="AQ13" s="54">
        <f t="shared" si="40"/>
        <v>402.5</v>
      </c>
      <c r="AR13" s="15">
        <v>1</v>
      </c>
      <c r="AS13" s="15">
        <v>0</v>
      </c>
      <c r="AT13" s="15">
        <v>1</v>
      </c>
      <c r="AU13" s="54">
        <f t="shared" si="41"/>
        <v>24</v>
      </c>
      <c r="AV13" s="15">
        <v>0</v>
      </c>
      <c r="AW13" s="15" t="s">
        <v>74</v>
      </c>
      <c r="AX13" s="15">
        <v>2</v>
      </c>
      <c r="AY13" s="15" t="s">
        <v>74</v>
      </c>
      <c r="AZ13" s="15" t="s">
        <v>74</v>
      </c>
      <c r="BA13" s="15">
        <v>0</v>
      </c>
      <c r="BB13" s="16">
        <v>43200</v>
      </c>
      <c r="BC13" s="99">
        <f t="shared" si="42"/>
        <v>0</v>
      </c>
      <c r="BD13" s="16">
        <v>43260</v>
      </c>
      <c r="BE13" s="16">
        <v>43288</v>
      </c>
      <c r="BF13" s="15">
        <f t="shared" si="43"/>
        <v>28</v>
      </c>
      <c r="BG13" s="15" t="s">
        <v>109</v>
      </c>
      <c r="BH13" s="15">
        <v>43</v>
      </c>
      <c r="BI13" s="54">
        <f t="shared" si="44"/>
        <v>676</v>
      </c>
      <c r="BJ13" s="54">
        <f t="shared" si="44"/>
        <v>689</v>
      </c>
      <c r="BK13" s="16">
        <v>43207</v>
      </c>
      <c r="BL13" s="16">
        <v>43221</v>
      </c>
      <c r="BM13" s="99" t="s">
        <v>83</v>
      </c>
      <c r="BN13" s="16">
        <v>43207</v>
      </c>
      <c r="BO13" s="16">
        <v>43240</v>
      </c>
      <c r="BP13" s="15" t="s">
        <v>83</v>
      </c>
      <c r="BQ13" s="16">
        <v>43293</v>
      </c>
      <c r="BR13" s="16">
        <v>43307</v>
      </c>
      <c r="BS13" s="15">
        <f t="shared" si="45"/>
        <v>14</v>
      </c>
      <c r="BT13" s="15" t="s">
        <v>83</v>
      </c>
      <c r="BU13" s="54">
        <f t="shared" si="46"/>
        <v>1066</v>
      </c>
      <c r="BV13" s="54">
        <f t="shared" si="46"/>
        <v>1086.5</v>
      </c>
      <c r="BW13" s="16">
        <v>43308</v>
      </c>
      <c r="BX13" s="16">
        <v>43318</v>
      </c>
      <c r="BY13" s="15">
        <f t="shared" si="47"/>
        <v>9</v>
      </c>
      <c r="BZ13" s="16">
        <v>43320</v>
      </c>
      <c r="CA13" s="16">
        <v>43327</v>
      </c>
      <c r="CB13" s="26">
        <f t="shared" si="48"/>
        <v>7</v>
      </c>
      <c r="CC13" s="15" t="s">
        <v>941</v>
      </c>
      <c r="CD13" s="54">
        <f t="shared" si="49"/>
        <v>312</v>
      </c>
      <c r="CE13" s="54">
        <f t="shared" si="49"/>
        <v>318</v>
      </c>
      <c r="CF13" s="16">
        <v>43340</v>
      </c>
      <c r="CG13" s="16">
        <v>43340</v>
      </c>
      <c r="CH13" s="16">
        <v>43340</v>
      </c>
      <c r="CI13" s="16">
        <v>43350</v>
      </c>
      <c r="CJ13" s="16">
        <v>43350</v>
      </c>
      <c r="CK13" s="16">
        <v>43374</v>
      </c>
      <c r="CL13" s="16">
        <v>43350</v>
      </c>
      <c r="CM13" s="26">
        <f t="shared" si="50"/>
        <v>24</v>
      </c>
      <c r="CN13" s="15">
        <f t="shared" si="51"/>
        <v>0</v>
      </c>
      <c r="CO13" s="15">
        <v>1</v>
      </c>
      <c r="CP13" s="16">
        <v>43386</v>
      </c>
      <c r="CQ13" s="15" t="s">
        <v>74</v>
      </c>
      <c r="CR13" s="54">
        <v>0</v>
      </c>
      <c r="CS13" s="16">
        <v>43390</v>
      </c>
      <c r="CT13" s="15">
        <f t="shared" si="52"/>
        <v>187</v>
      </c>
      <c r="CU13" s="15" t="s">
        <v>74</v>
      </c>
      <c r="CV13" s="16">
        <v>43391</v>
      </c>
      <c r="CX13" s="17">
        <v>43376</v>
      </c>
      <c r="CY13" s="15">
        <f t="shared" si="53"/>
        <v>1473</v>
      </c>
      <c r="CZ13" s="15">
        <f t="shared" si="54"/>
        <v>431</v>
      </c>
      <c r="DA13" s="15">
        <f t="shared" si="55"/>
        <v>184</v>
      </c>
      <c r="DC13" s="16"/>
      <c r="DD13" s="17">
        <v>43376</v>
      </c>
      <c r="DE13" s="17">
        <v>43376</v>
      </c>
      <c r="DF13" s="16"/>
      <c r="DG13" s="17">
        <v>43376</v>
      </c>
      <c r="DH13" s="16"/>
      <c r="DI13" s="17">
        <v>43376</v>
      </c>
      <c r="DJ13" s="1" t="s">
        <v>891</v>
      </c>
      <c r="DK13" s="54">
        <f t="shared" si="56"/>
        <v>4080.5</v>
      </c>
      <c r="DL13" s="56">
        <f t="shared" si="57"/>
        <v>4120</v>
      </c>
    </row>
    <row r="14" spans="1:118" s="15" customFormat="1" ht="28" customHeight="1">
      <c r="A14" s="15">
        <v>126</v>
      </c>
      <c r="B14" s="31" t="s">
        <v>902</v>
      </c>
      <c r="C14" s="15" t="s">
        <v>578</v>
      </c>
      <c r="D14" s="21">
        <v>0.42430555555555599</v>
      </c>
      <c r="E14" s="15" t="s">
        <v>736</v>
      </c>
      <c r="F14" s="15" t="s">
        <v>74</v>
      </c>
      <c r="G14" s="15" t="s">
        <v>506</v>
      </c>
      <c r="H14" s="15" t="s">
        <v>335</v>
      </c>
      <c r="I14" s="16">
        <v>43230</v>
      </c>
      <c r="J14" s="16">
        <v>43399</v>
      </c>
      <c r="K14" s="16">
        <v>43413</v>
      </c>
      <c r="L14" s="16">
        <v>43417</v>
      </c>
      <c r="M14" s="16">
        <v>40086</v>
      </c>
      <c r="N14" s="16">
        <v>42985</v>
      </c>
      <c r="O14" s="16">
        <v>43225</v>
      </c>
      <c r="P14" s="15" t="s">
        <v>74</v>
      </c>
      <c r="Q14" s="15" t="s">
        <v>75</v>
      </c>
      <c r="R14" s="1" t="s">
        <v>145</v>
      </c>
      <c r="S14" s="1" t="s">
        <v>903</v>
      </c>
      <c r="T14" s="50" t="s">
        <v>904</v>
      </c>
      <c r="U14" s="1" t="s">
        <v>945</v>
      </c>
      <c r="V14" s="15">
        <v>265</v>
      </c>
      <c r="W14" s="19">
        <v>68285</v>
      </c>
      <c r="X14" s="19">
        <v>39095</v>
      </c>
      <c r="Y14" s="19">
        <v>20612</v>
      </c>
      <c r="Z14" s="15">
        <v>210</v>
      </c>
      <c r="AA14" s="15">
        <v>228</v>
      </c>
      <c r="AB14" s="15">
        <v>96</v>
      </c>
      <c r="AC14" s="15">
        <v>80</v>
      </c>
      <c r="AD14" s="15">
        <v>60</v>
      </c>
      <c r="AE14" s="15">
        <v>101</v>
      </c>
      <c r="AF14" s="15">
        <v>161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54">
        <f t="shared" si="39"/>
        <v>0</v>
      </c>
      <c r="AN14" s="15" t="s">
        <v>362</v>
      </c>
      <c r="AO14" s="15">
        <v>22</v>
      </c>
      <c r="AP14" s="15">
        <v>28</v>
      </c>
      <c r="AQ14" s="54">
        <f t="shared" si="40"/>
        <v>490</v>
      </c>
      <c r="AR14" s="15" t="s">
        <v>946</v>
      </c>
      <c r="AS14" s="15">
        <v>0</v>
      </c>
      <c r="AT14" s="15">
        <v>7</v>
      </c>
      <c r="AU14" s="54">
        <f t="shared" si="41"/>
        <v>168</v>
      </c>
      <c r="AV14" s="15">
        <v>4</v>
      </c>
      <c r="AW14" s="15" t="s">
        <v>75</v>
      </c>
      <c r="AX14" s="15">
        <v>5</v>
      </c>
      <c r="AY14" s="15" t="s">
        <v>75</v>
      </c>
      <c r="AZ14" s="15" t="s">
        <v>74</v>
      </c>
      <c r="BA14" s="15">
        <v>0</v>
      </c>
      <c r="BB14" s="16">
        <v>43231</v>
      </c>
      <c r="BC14" s="99">
        <f t="shared" si="42"/>
        <v>1</v>
      </c>
      <c r="BD14" s="16">
        <v>43280</v>
      </c>
      <c r="BE14" s="16">
        <v>43309</v>
      </c>
      <c r="BF14" s="15">
        <f t="shared" si="43"/>
        <v>29</v>
      </c>
      <c r="BG14" s="15" t="s">
        <v>384</v>
      </c>
      <c r="BH14" s="15">
        <v>129</v>
      </c>
      <c r="BI14" s="54">
        <f t="shared" ref="BI14:BJ16" si="58">6.5*(Z14)</f>
        <v>1365</v>
      </c>
      <c r="BJ14" s="54">
        <f t="shared" si="58"/>
        <v>1482</v>
      </c>
      <c r="BK14" s="16">
        <v>43246</v>
      </c>
      <c r="BL14" s="16">
        <v>43263</v>
      </c>
      <c r="BM14" s="99" t="s">
        <v>83</v>
      </c>
      <c r="BN14" s="16">
        <v>43246</v>
      </c>
      <c r="BO14" s="16">
        <v>43225</v>
      </c>
      <c r="BP14" s="15" t="s">
        <v>83</v>
      </c>
      <c r="BQ14" s="16">
        <v>43312</v>
      </c>
      <c r="BR14" s="16">
        <v>43322</v>
      </c>
      <c r="BS14" s="15">
        <f t="shared" si="45"/>
        <v>10</v>
      </c>
      <c r="BT14" s="15" t="s">
        <v>83</v>
      </c>
      <c r="BU14" s="54">
        <f t="shared" ref="BU14:BV16" si="59">10.25*(Z14)</f>
        <v>2152.5</v>
      </c>
      <c r="BV14" s="54">
        <f t="shared" si="59"/>
        <v>2337</v>
      </c>
      <c r="BW14" s="16">
        <v>43323</v>
      </c>
      <c r="BX14" s="16">
        <v>43334</v>
      </c>
      <c r="BY14" s="15">
        <f t="shared" si="47"/>
        <v>11</v>
      </c>
      <c r="BZ14" s="16">
        <v>43334</v>
      </c>
      <c r="CA14" s="16">
        <v>43354</v>
      </c>
      <c r="CB14" s="26">
        <f t="shared" si="48"/>
        <v>19</v>
      </c>
      <c r="CC14" s="15" t="s">
        <v>861</v>
      </c>
      <c r="CD14" s="54">
        <f t="shared" ref="CD14:CE16" si="60">3*(Z14)</f>
        <v>630</v>
      </c>
      <c r="CE14" s="54">
        <f t="shared" si="60"/>
        <v>684</v>
      </c>
      <c r="CF14" s="16">
        <v>43354</v>
      </c>
      <c r="CG14" s="16">
        <v>43354</v>
      </c>
      <c r="CH14" s="16">
        <v>43354</v>
      </c>
      <c r="CI14" s="16">
        <v>43363</v>
      </c>
      <c r="CJ14" s="16">
        <v>43363</v>
      </c>
      <c r="CK14" s="16">
        <v>43386</v>
      </c>
      <c r="CL14" s="16">
        <v>43385</v>
      </c>
      <c r="CM14" s="26">
        <f t="shared" si="50"/>
        <v>23</v>
      </c>
      <c r="CN14" s="15">
        <f t="shared" si="51"/>
        <v>22</v>
      </c>
      <c r="CO14" s="15">
        <v>4</v>
      </c>
      <c r="CP14" s="23">
        <v>43407</v>
      </c>
      <c r="CQ14" s="15" t="s">
        <v>75</v>
      </c>
      <c r="CR14" s="54">
        <f>(224*1.75)</f>
        <v>392</v>
      </c>
      <c r="CS14" s="23">
        <v>43413</v>
      </c>
      <c r="CT14" s="15">
        <f t="shared" si="52"/>
        <v>179</v>
      </c>
      <c r="CU14" s="15" t="s">
        <v>75</v>
      </c>
      <c r="CV14" s="23">
        <v>43413</v>
      </c>
      <c r="CW14" s="15" t="s">
        <v>534</v>
      </c>
      <c r="CX14" s="16">
        <v>43417</v>
      </c>
      <c r="CY14" s="15">
        <f t="shared" si="53"/>
        <v>3283</v>
      </c>
      <c r="CZ14" s="15">
        <f t="shared" si="54"/>
        <v>426</v>
      </c>
      <c r="DA14" s="15">
        <f t="shared" si="55"/>
        <v>188</v>
      </c>
      <c r="DC14" s="16"/>
      <c r="DD14" s="16">
        <v>43418</v>
      </c>
      <c r="DE14" s="16">
        <v>43418</v>
      </c>
      <c r="DF14" s="16"/>
      <c r="DG14" s="16">
        <v>43418</v>
      </c>
      <c r="DH14" s="16"/>
      <c r="DI14" s="16">
        <v>43418</v>
      </c>
      <c r="DJ14" s="1" t="s">
        <v>905</v>
      </c>
      <c r="DK14" s="54">
        <f t="shared" si="56"/>
        <v>6797.5</v>
      </c>
      <c r="DL14" s="56">
        <f t="shared" si="57"/>
        <v>7153</v>
      </c>
    </row>
    <row r="15" spans="1:118" s="15" customFormat="1" ht="28" customHeight="1">
      <c r="A15" s="15">
        <v>127</v>
      </c>
      <c r="B15" s="31" t="s">
        <v>906</v>
      </c>
      <c r="C15" s="15" t="s">
        <v>578</v>
      </c>
      <c r="D15" s="21">
        <v>0.42500000000000099</v>
      </c>
      <c r="E15" s="15" t="s">
        <v>850</v>
      </c>
      <c r="F15" s="15" t="s">
        <v>74</v>
      </c>
      <c r="G15" s="15" t="s">
        <v>506</v>
      </c>
      <c r="H15" s="15" t="s">
        <v>335</v>
      </c>
      <c r="I15" s="16">
        <v>43230</v>
      </c>
      <c r="J15" s="16">
        <v>43428</v>
      </c>
      <c r="K15" s="16">
        <v>43432</v>
      </c>
      <c r="L15" s="17">
        <v>43434</v>
      </c>
      <c r="M15" s="16">
        <v>41425</v>
      </c>
      <c r="N15" s="16">
        <v>43004</v>
      </c>
      <c r="O15" s="16">
        <v>43229</v>
      </c>
      <c r="P15" s="15" t="s">
        <v>74</v>
      </c>
      <c r="Q15" s="15" t="s">
        <v>75</v>
      </c>
      <c r="R15" s="1" t="s">
        <v>145</v>
      </c>
      <c r="S15" s="1" t="s">
        <v>907</v>
      </c>
      <c r="T15" s="50" t="s">
        <v>908</v>
      </c>
      <c r="U15" s="1" t="s">
        <v>909</v>
      </c>
      <c r="V15" s="15">
        <v>243</v>
      </c>
      <c r="W15" s="19">
        <v>72920</v>
      </c>
      <c r="X15" s="19">
        <v>53069</v>
      </c>
      <c r="Y15" s="15">
        <v>9975</v>
      </c>
      <c r="Z15" s="15">
        <v>198</v>
      </c>
      <c r="AA15" s="15">
        <v>210</v>
      </c>
      <c r="AB15" s="15">
        <v>116</v>
      </c>
      <c r="AC15" s="15">
        <v>46</v>
      </c>
      <c r="AD15" s="15">
        <v>41</v>
      </c>
      <c r="AE15" s="15">
        <v>31</v>
      </c>
      <c r="AF15" s="15">
        <v>72</v>
      </c>
      <c r="AG15" s="15">
        <v>0</v>
      </c>
      <c r="AH15" s="15">
        <v>2</v>
      </c>
      <c r="AI15" s="15">
        <v>2</v>
      </c>
      <c r="AJ15" s="15">
        <v>0</v>
      </c>
      <c r="AK15" s="15">
        <v>0</v>
      </c>
      <c r="AL15" s="15">
        <v>0</v>
      </c>
      <c r="AM15" s="54">
        <f t="shared" si="39"/>
        <v>0</v>
      </c>
      <c r="AN15" s="15">
        <v>1</v>
      </c>
      <c r="AO15" s="15">
        <v>10</v>
      </c>
      <c r="AP15" s="15">
        <v>11</v>
      </c>
      <c r="AQ15" s="54">
        <f t="shared" si="40"/>
        <v>192.5</v>
      </c>
      <c r="AR15" s="15">
        <v>2</v>
      </c>
      <c r="AS15" s="15">
        <v>0</v>
      </c>
      <c r="AT15" s="15">
        <v>2</v>
      </c>
      <c r="AU15" s="54">
        <f t="shared" si="41"/>
        <v>48</v>
      </c>
      <c r="AV15" s="15">
        <v>0</v>
      </c>
      <c r="AW15" s="15" t="s">
        <v>74</v>
      </c>
      <c r="AX15" s="15">
        <v>3</v>
      </c>
      <c r="AY15" s="15" t="s">
        <v>74</v>
      </c>
      <c r="AZ15" s="15" t="s">
        <v>75</v>
      </c>
      <c r="BA15" s="15">
        <v>4</v>
      </c>
      <c r="BB15" s="16">
        <v>43231</v>
      </c>
      <c r="BC15" s="99">
        <f t="shared" si="42"/>
        <v>1</v>
      </c>
      <c r="BD15" s="16">
        <v>43330</v>
      </c>
      <c r="BE15" s="16">
        <v>43347</v>
      </c>
      <c r="BF15" s="15">
        <f t="shared" si="43"/>
        <v>16</v>
      </c>
      <c r="BG15" s="15" t="s">
        <v>384</v>
      </c>
      <c r="BH15" s="15">
        <v>60</v>
      </c>
      <c r="BI15" s="54">
        <f t="shared" si="58"/>
        <v>1287</v>
      </c>
      <c r="BJ15" s="54">
        <f t="shared" si="58"/>
        <v>1365</v>
      </c>
      <c r="BK15" s="16">
        <v>43336</v>
      </c>
      <c r="BL15" s="16">
        <v>43344</v>
      </c>
      <c r="BM15" s="99" t="s">
        <v>83</v>
      </c>
      <c r="BN15" s="16">
        <v>43245</v>
      </c>
      <c r="BO15" s="16">
        <v>43251</v>
      </c>
      <c r="BP15" s="15" t="s">
        <v>83</v>
      </c>
      <c r="BQ15" s="16">
        <v>43355</v>
      </c>
      <c r="BR15" s="16">
        <v>43370</v>
      </c>
      <c r="BS15" s="15">
        <f t="shared" si="45"/>
        <v>15</v>
      </c>
      <c r="BT15" s="15" t="s">
        <v>83</v>
      </c>
      <c r="BU15" s="54">
        <f t="shared" si="59"/>
        <v>2029.5</v>
      </c>
      <c r="BV15" s="54">
        <f t="shared" si="59"/>
        <v>2152.5</v>
      </c>
      <c r="BW15" s="16">
        <v>43370</v>
      </c>
      <c r="BX15" s="16">
        <v>43378</v>
      </c>
      <c r="BY15" s="15">
        <f t="shared" si="47"/>
        <v>8</v>
      </c>
      <c r="BZ15" s="16">
        <v>43382</v>
      </c>
      <c r="CA15" s="16">
        <v>43391</v>
      </c>
      <c r="CB15" s="26">
        <f t="shared" si="48"/>
        <v>9</v>
      </c>
      <c r="CC15" s="15" t="s">
        <v>944</v>
      </c>
      <c r="CD15" s="54">
        <f t="shared" si="60"/>
        <v>594</v>
      </c>
      <c r="CE15" s="54">
        <f t="shared" si="60"/>
        <v>630</v>
      </c>
      <c r="CF15" s="16">
        <v>43391</v>
      </c>
      <c r="CG15" s="16">
        <v>43028</v>
      </c>
      <c r="CH15" s="16">
        <v>43028</v>
      </c>
      <c r="CI15" s="16">
        <v>43035</v>
      </c>
      <c r="CJ15" s="16">
        <v>43035</v>
      </c>
      <c r="CK15" s="97">
        <v>43421</v>
      </c>
      <c r="CL15" s="16">
        <v>43407</v>
      </c>
      <c r="CM15" s="26">
        <f t="shared" si="50"/>
        <v>380</v>
      </c>
      <c r="CN15" s="15">
        <f t="shared" si="51"/>
        <v>366</v>
      </c>
      <c r="CO15" s="15">
        <v>1</v>
      </c>
      <c r="CP15" s="97">
        <v>43427</v>
      </c>
      <c r="CQ15" s="15" t="s">
        <v>74</v>
      </c>
      <c r="CR15" s="54">
        <v>0</v>
      </c>
      <c r="CS15" s="97">
        <v>43432</v>
      </c>
      <c r="CT15" s="15">
        <f t="shared" si="52"/>
        <v>198</v>
      </c>
      <c r="CU15" s="15" t="s">
        <v>75</v>
      </c>
      <c r="CV15" s="97">
        <v>43432</v>
      </c>
      <c r="CW15" s="15" t="s">
        <v>534</v>
      </c>
      <c r="CX15" s="17">
        <v>43434</v>
      </c>
      <c r="CY15" s="15">
        <f t="shared" si="53"/>
        <v>1980</v>
      </c>
      <c r="CZ15" s="15">
        <f t="shared" si="54"/>
        <v>424</v>
      </c>
      <c r="DA15" s="15">
        <f t="shared" si="55"/>
        <v>201</v>
      </c>
      <c r="DC15" s="16"/>
      <c r="DD15" s="17">
        <v>43434</v>
      </c>
      <c r="DE15" s="17">
        <v>43434</v>
      </c>
      <c r="DF15" s="16"/>
      <c r="DG15" s="17">
        <v>43434</v>
      </c>
      <c r="DH15" s="16"/>
      <c r="DI15" s="17">
        <v>43434</v>
      </c>
      <c r="DJ15" s="1" t="s">
        <v>938</v>
      </c>
      <c r="DK15" s="54">
        <f t="shared" si="56"/>
        <v>5751</v>
      </c>
      <c r="DL15" s="56">
        <f t="shared" si="57"/>
        <v>5988</v>
      </c>
    </row>
    <row r="16" spans="1:118" s="15" customFormat="1" ht="28" customHeight="1">
      <c r="A16" s="15">
        <v>120</v>
      </c>
      <c r="B16" s="31" t="s">
        <v>875</v>
      </c>
      <c r="C16" s="15" t="s">
        <v>812</v>
      </c>
      <c r="D16" s="21">
        <v>0.42569444444444443</v>
      </c>
      <c r="E16" s="15" t="s">
        <v>195</v>
      </c>
      <c r="F16" s="15" t="s">
        <v>74</v>
      </c>
      <c r="G16" s="39" t="s">
        <v>506</v>
      </c>
      <c r="H16" s="15" t="s">
        <v>335</v>
      </c>
      <c r="I16" s="16">
        <v>43187</v>
      </c>
      <c r="J16" s="16">
        <v>43404</v>
      </c>
      <c r="K16" s="16">
        <v>43449</v>
      </c>
      <c r="L16" s="16">
        <v>43452</v>
      </c>
      <c r="M16" s="16">
        <v>42094</v>
      </c>
      <c r="N16" s="16">
        <v>42917</v>
      </c>
      <c r="O16" s="16">
        <v>43180</v>
      </c>
      <c r="P16" s="15" t="s">
        <v>74</v>
      </c>
      <c r="Q16" s="15" t="s">
        <v>75</v>
      </c>
      <c r="R16" s="1" t="s">
        <v>256</v>
      </c>
      <c r="S16" s="1" t="s">
        <v>863</v>
      </c>
      <c r="T16" s="24" t="s">
        <v>876</v>
      </c>
      <c r="U16" s="1" t="s">
        <v>877</v>
      </c>
      <c r="V16" s="15">
        <v>203</v>
      </c>
      <c r="W16" s="19">
        <v>56797</v>
      </c>
      <c r="X16" s="19">
        <v>49585</v>
      </c>
      <c r="Y16" s="15">
        <v>394</v>
      </c>
      <c r="Z16" s="15">
        <v>164</v>
      </c>
      <c r="AA16" s="15">
        <v>150</v>
      </c>
      <c r="AB16" s="15">
        <v>110</v>
      </c>
      <c r="AC16" s="15">
        <v>2</v>
      </c>
      <c r="AD16" s="15">
        <v>28</v>
      </c>
      <c r="AE16" s="15">
        <v>0</v>
      </c>
      <c r="AF16" s="15">
        <v>28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54">
        <f t="shared" si="39"/>
        <v>0</v>
      </c>
      <c r="AN16" s="15">
        <v>6</v>
      </c>
      <c r="AO16" s="15">
        <v>0</v>
      </c>
      <c r="AP16" s="15">
        <v>6</v>
      </c>
      <c r="AQ16" s="54">
        <f t="shared" si="40"/>
        <v>105</v>
      </c>
      <c r="AR16" s="15">
        <v>7</v>
      </c>
      <c r="AS16" s="15">
        <v>0</v>
      </c>
      <c r="AT16" s="15">
        <v>7</v>
      </c>
      <c r="AU16" s="54">
        <f t="shared" si="41"/>
        <v>168</v>
      </c>
      <c r="AV16" s="15">
        <v>1</v>
      </c>
      <c r="AW16" s="15" t="s">
        <v>74</v>
      </c>
      <c r="AX16" s="15">
        <v>1</v>
      </c>
      <c r="AY16" s="15" t="s">
        <v>75</v>
      </c>
      <c r="AZ16" s="15" t="s">
        <v>75</v>
      </c>
      <c r="BA16" s="15">
        <v>12</v>
      </c>
      <c r="BB16" s="16">
        <v>43187</v>
      </c>
      <c r="BC16" s="99">
        <f t="shared" si="42"/>
        <v>0</v>
      </c>
      <c r="BD16" s="16">
        <v>43236</v>
      </c>
      <c r="BE16" s="16">
        <v>43328</v>
      </c>
      <c r="BF16" s="15">
        <f t="shared" si="43"/>
        <v>90</v>
      </c>
      <c r="BG16" s="15" t="s">
        <v>576</v>
      </c>
      <c r="BH16" s="15">
        <v>160</v>
      </c>
      <c r="BI16" s="54">
        <f t="shared" si="58"/>
        <v>1066</v>
      </c>
      <c r="BJ16" s="54">
        <f t="shared" si="58"/>
        <v>975</v>
      </c>
      <c r="BK16" s="16">
        <v>43210</v>
      </c>
      <c r="BL16" s="16">
        <v>43223</v>
      </c>
      <c r="BM16" s="99" t="s">
        <v>83</v>
      </c>
      <c r="BN16" s="16">
        <v>43200</v>
      </c>
      <c r="BO16" s="16">
        <v>43208</v>
      </c>
      <c r="BP16" s="15" t="s">
        <v>83</v>
      </c>
      <c r="BQ16" s="16">
        <v>43328</v>
      </c>
      <c r="BR16" s="16">
        <v>43342</v>
      </c>
      <c r="BS16" s="15">
        <f t="shared" si="45"/>
        <v>14</v>
      </c>
      <c r="BT16" s="15" t="s">
        <v>83</v>
      </c>
      <c r="BU16" s="54">
        <f t="shared" si="59"/>
        <v>1681</v>
      </c>
      <c r="BV16" s="54">
        <f t="shared" si="59"/>
        <v>1537.5</v>
      </c>
      <c r="BW16" s="16">
        <v>43342</v>
      </c>
      <c r="BX16" s="16">
        <v>43358</v>
      </c>
      <c r="BY16" s="15">
        <f t="shared" si="47"/>
        <v>16</v>
      </c>
      <c r="BZ16" s="16">
        <v>43356</v>
      </c>
      <c r="CA16" s="16">
        <v>43372</v>
      </c>
      <c r="CB16" s="26">
        <f t="shared" si="48"/>
        <v>16</v>
      </c>
      <c r="CC16" s="15" t="s">
        <v>941</v>
      </c>
      <c r="CD16" s="54">
        <f t="shared" si="60"/>
        <v>492</v>
      </c>
      <c r="CE16" s="54">
        <f t="shared" si="60"/>
        <v>450</v>
      </c>
      <c r="CF16" s="16">
        <v>43375</v>
      </c>
      <c r="CG16" s="16">
        <v>43375</v>
      </c>
      <c r="CH16" s="16">
        <v>43375</v>
      </c>
      <c r="CI16" s="16">
        <v>43382</v>
      </c>
      <c r="CJ16" s="16">
        <v>43382</v>
      </c>
      <c r="CK16" s="16">
        <v>43442</v>
      </c>
      <c r="CL16" s="16">
        <v>43389</v>
      </c>
      <c r="CM16" s="26">
        <f t="shared" si="50"/>
        <v>59</v>
      </c>
      <c r="CN16" s="15">
        <f t="shared" si="51"/>
        <v>7</v>
      </c>
      <c r="CO16" s="15">
        <v>1</v>
      </c>
      <c r="CP16" s="16">
        <v>43442</v>
      </c>
      <c r="CQ16" s="15" t="s">
        <v>74</v>
      </c>
      <c r="CR16" s="54">
        <v>0</v>
      </c>
      <c r="CS16" s="17">
        <v>43404</v>
      </c>
      <c r="CT16" s="15">
        <f t="shared" si="52"/>
        <v>212</v>
      </c>
      <c r="CU16" s="15" t="s">
        <v>74</v>
      </c>
      <c r="CV16" s="16">
        <v>43449</v>
      </c>
      <c r="CW16" s="15" t="s">
        <v>534</v>
      </c>
      <c r="CX16" s="16">
        <v>43452</v>
      </c>
      <c r="CY16" s="15">
        <f t="shared" si="53"/>
        <v>1338</v>
      </c>
      <c r="CZ16" s="15">
        <f t="shared" si="54"/>
        <v>527</v>
      </c>
      <c r="DA16" s="15">
        <f t="shared" si="55"/>
        <v>267</v>
      </c>
      <c r="DB16" s="46"/>
      <c r="DC16" s="45"/>
      <c r="DD16" s="16">
        <v>43452</v>
      </c>
      <c r="DE16" s="16">
        <v>43452</v>
      </c>
      <c r="DF16" s="16"/>
      <c r="DG16" s="16">
        <v>43452</v>
      </c>
      <c r="DH16" s="16"/>
      <c r="DI16" s="16">
        <v>43452</v>
      </c>
      <c r="DJ16" s="1" t="s">
        <v>940</v>
      </c>
      <c r="DK16" s="54">
        <f t="shared" si="56"/>
        <v>5112</v>
      </c>
      <c r="DL16" s="56">
        <f t="shared" si="57"/>
        <v>4835.5</v>
      </c>
    </row>
    <row r="17" spans="1:116" s="15" customFormat="1" ht="28" customHeight="1">
      <c r="A17" s="15">
        <v>115</v>
      </c>
      <c r="B17" s="31" t="s">
        <v>845</v>
      </c>
      <c r="C17" s="15" t="s">
        <v>812</v>
      </c>
      <c r="D17" s="21">
        <v>0.42638888888888887</v>
      </c>
      <c r="E17" s="15" t="s">
        <v>195</v>
      </c>
      <c r="F17" s="15" t="s">
        <v>74</v>
      </c>
      <c r="G17" s="15" t="s">
        <v>506</v>
      </c>
      <c r="H17" s="15" t="s">
        <v>335</v>
      </c>
      <c r="I17" s="16">
        <v>43061</v>
      </c>
      <c r="J17" s="16">
        <v>43379</v>
      </c>
      <c r="K17" s="16">
        <v>43453</v>
      </c>
      <c r="L17" s="16">
        <v>43454</v>
      </c>
      <c r="M17" s="16">
        <v>40786</v>
      </c>
      <c r="N17" s="16">
        <v>42373</v>
      </c>
      <c r="O17" s="16">
        <v>43057</v>
      </c>
      <c r="P17" s="15" t="s">
        <v>74</v>
      </c>
      <c r="Q17" s="15" t="s">
        <v>75</v>
      </c>
      <c r="R17" s="1" t="s">
        <v>256</v>
      </c>
      <c r="S17" s="1" t="s">
        <v>846</v>
      </c>
      <c r="T17" s="1" t="s">
        <v>847</v>
      </c>
      <c r="U17" s="1" t="s">
        <v>848</v>
      </c>
      <c r="V17" s="15">
        <v>270</v>
      </c>
      <c r="W17" s="19">
        <v>70035</v>
      </c>
      <c r="X17" s="19">
        <v>47319</v>
      </c>
      <c r="Y17" s="19">
        <v>13837</v>
      </c>
      <c r="Z17" s="15">
        <v>224</v>
      </c>
      <c r="AA17" s="15">
        <v>204</v>
      </c>
      <c r="AB17" s="15">
        <v>114</v>
      </c>
      <c r="AC17" s="15">
        <v>46</v>
      </c>
      <c r="AD17" s="15">
        <v>19</v>
      </c>
      <c r="AE17" s="15">
        <v>31</v>
      </c>
      <c r="AF17" s="15">
        <v>50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54">
        <f>15.5*(AL17)</f>
        <v>0</v>
      </c>
      <c r="AN17" s="99">
        <v>23</v>
      </c>
      <c r="AO17" s="99">
        <v>9</v>
      </c>
      <c r="AP17" s="99">
        <v>32</v>
      </c>
      <c r="AQ17" s="54">
        <f>17.5*(AP17)</f>
        <v>560</v>
      </c>
      <c r="AR17" s="99">
        <v>9</v>
      </c>
      <c r="AS17" s="99">
        <v>6</v>
      </c>
      <c r="AT17" s="99">
        <v>15</v>
      </c>
      <c r="AU17" s="54">
        <f>24*(AT17)</f>
        <v>360</v>
      </c>
      <c r="AV17" s="99">
        <v>0</v>
      </c>
      <c r="AW17" s="99" t="s">
        <v>75</v>
      </c>
      <c r="AX17" s="99">
        <v>3</v>
      </c>
      <c r="AY17" s="99" t="s">
        <v>74</v>
      </c>
      <c r="AZ17" s="99" t="s">
        <v>75</v>
      </c>
      <c r="BA17" s="99">
        <v>3</v>
      </c>
      <c r="BB17" s="23">
        <v>43062</v>
      </c>
      <c r="BC17" s="99">
        <f>IF(BB17="","",DAYS360(I17,BB17))</f>
        <v>1</v>
      </c>
      <c r="BD17" s="23">
        <v>43148</v>
      </c>
      <c r="BE17" s="23">
        <v>43326</v>
      </c>
      <c r="BF17" s="15">
        <f>IF(BE17="","",DAYS360(BD17,BE17))</f>
        <v>177</v>
      </c>
      <c r="BG17" s="99" t="s">
        <v>576</v>
      </c>
      <c r="BH17" s="99">
        <v>165</v>
      </c>
      <c r="BI17" s="54">
        <f>6.5*(Z17)</f>
        <v>1456</v>
      </c>
      <c r="BJ17" s="54">
        <f>6.5*(AA17)</f>
        <v>1326</v>
      </c>
      <c r="BK17" s="23">
        <v>43084</v>
      </c>
      <c r="BL17" s="23">
        <v>43091</v>
      </c>
      <c r="BM17" s="99" t="s">
        <v>83</v>
      </c>
      <c r="BN17" s="23">
        <v>43062</v>
      </c>
      <c r="BO17" s="23">
        <v>43067</v>
      </c>
      <c r="BP17" s="99" t="s">
        <v>83</v>
      </c>
      <c r="BQ17" s="23">
        <v>43328</v>
      </c>
      <c r="BR17" s="23">
        <v>43342</v>
      </c>
      <c r="BS17" s="15">
        <f>IF(BR17="","",DAYS360(BQ17,BR17))</f>
        <v>14</v>
      </c>
      <c r="BT17" s="99" t="s">
        <v>83</v>
      </c>
      <c r="BU17" s="54">
        <f>10.25*(Z17)</f>
        <v>2296</v>
      </c>
      <c r="BV17" s="54">
        <f>10.25*(AA17)</f>
        <v>2091</v>
      </c>
      <c r="BW17" s="23">
        <v>43347</v>
      </c>
      <c r="BX17" s="23">
        <v>43407</v>
      </c>
      <c r="BY17" s="15">
        <f>IF(BX17="","",DAYS360(BW17,BX17))</f>
        <v>59</v>
      </c>
      <c r="BZ17" s="23">
        <v>43357</v>
      </c>
      <c r="CA17" s="23">
        <v>43398</v>
      </c>
      <c r="CB17" s="26">
        <f>IF(CA17="","",DAYS360(BZ17,CA17))</f>
        <v>41</v>
      </c>
      <c r="CC17" s="99" t="s">
        <v>944</v>
      </c>
      <c r="CD17" s="54">
        <f>3*(Z17)</f>
        <v>672</v>
      </c>
      <c r="CE17" s="54">
        <f>3*(AA17)</f>
        <v>612</v>
      </c>
      <c r="CF17" s="23">
        <v>43407</v>
      </c>
      <c r="CG17" s="23">
        <v>43407</v>
      </c>
      <c r="CH17" s="23">
        <v>43407</v>
      </c>
      <c r="CI17" s="23">
        <v>43418</v>
      </c>
      <c r="CJ17" s="23">
        <v>43420</v>
      </c>
      <c r="CK17" s="23">
        <v>43438</v>
      </c>
      <c r="CL17" s="23">
        <v>43431</v>
      </c>
      <c r="CM17" s="26">
        <f>IF(CK17="","",DAYS360(CJ17,CK17))</f>
        <v>18</v>
      </c>
      <c r="CN17" s="26">
        <f>IF(CL17="","",DAYS360(CJ17,CL17))</f>
        <v>11</v>
      </c>
      <c r="CO17" s="99">
        <v>1</v>
      </c>
      <c r="CP17" s="23">
        <v>43445</v>
      </c>
      <c r="CQ17" s="99" t="s">
        <v>74</v>
      </c>
      <c r="CR17" s="101">
        <v>0</v>
      </c>
      <c r="CS17" s="23">
        <v>43453</v>
      </c>
      <c r="CT17" s="15">
        <f>IF(CS17="","",DAYS360(I17,CS17))</f>
        <v>387</v>
      </c>
      <c r="CU17" s="99" t="s">
        <v>75</v>
      </c>
      <c r="CV17" s="23">
        <v>43453</v>
      </c>
      <c r="CW17" s="99" t="s">
        <v>534</v>
      </c>
      <c r="CX17" s="16">
        <v>43454</v>
      </c>
      <c r="CY17" s="99">
        <f>IF(CX17="","",DAYS360(M17,CX17))</f>
        <v>2630</v>
      </c>
      <c r="CZ17" s="99">
        <f>IF(CX17="","",DAYS360(N17,CX17))</f>
        <v>1066</v>
      </c>
      <c r="DA17" s="99">
        <f>IF(CX17="","",DAYS360(O17,CX17))</f>
        <v>392</v>
      </c>
      <c r="DC17" s="16"/>
      <c r="DD17" s="16">
        <v>43454</v>
      </c>
      <c r="DE17" s="16">
        <v>43454</v>
      </c>
      <c r="DF17" s="16"/>
      <c r="DG17" s="16">
        <v>43454</v>
      </c>
      <c r="DH17" s="16"/>
      <c r="DI17" s="16">
        <v>43454</v>
      </c>
      <c r="DJ17" s="1" t="s">
        <v>849</v>
      </c>
      <c r="DK17" s="54">
        <f>SUM(AM17+AQ17+AU17+BI17+BU17+CD17+CR17+1600)</f>
        <v>6944</v>
      </c>
      <c r="DL17" s="54">
        <f>SUM(AM17+AQ17+AU17+BJ17+BV17+CE17+CR17+1600)</f>
        <v>6549</v>
      </c>
    </row>
    <row r="18" spans="1:116" s="39" customFormat="1" ht="28" customHeight="1">
      <c r="A18" s="39">
        <v>119</v>
      </c>
      <c r="B18" s="60" t="s">
        <v>868</v>
      </c>
      <c r="C18" s="39" t="s">
        <v>578</v>
      </c>
      <c r="D18" s="38">
        <v>0.45902777777777781</v>
      </c>
      <c r="E18" s="39" t="s">
        <v>195</v>
      </c>
      <c r="F18" s="39" t="s">
        <v>74</v>
      </c>
      <c r="G18" s="39" t="s">
        <v>506</v>
      </c>
      <c r="H18" s="39" t="s">
        <v>335</v>
      </c>
      <c r="I18" s="62">
        <v>43153</v>
      </c>
      <c r="J18" s="62">
        <v>43309</v>
      </c>
      <c r="K18" s="62">
        <v>43448</v>
      </c>
      <c r="L18" s="98"/>
      <c r="M18" s="62">
        <v>40877</v>
      </c>
      <c r="N18" s="62">
        <v>42790</v>
      </c>
      <c r="O18" s="62">
        <v>43146</v>
      </c>
      <c r="P18" s="39" t="s">
        <v>74</v>
      </c>
      <c r="Q18" s="39" t="s">
        <v>74</v>
      </c>
      <c r="R18" s="61" t="s">
        <v>136</v>
      </c>
      <c r="S18" s="61" t="s">
        <v>869</v>
      </c>
      <c r="T18" s="113" t="s">
        <v>870</v>
      </c>
      <c r="U18" s="61" t="s">
        <v>871</v>
      </c>
      <c r="V18" s="39">
        <v>128</v>
      </c>
      <c r="W18" s="63">
        <v>42555</v>
      </c>
      <c r="X18" s="63">
        <v>31458</v>
      </c>
      <c r="Y18" s="39">
        <v>2435</v>
      </c>
      <c r="Z18" s="39">
        <v>104</v>
      </c>
      <c r="AA18" s="39">
        <v>128</v>
      </c>
      <c r="AB18" s="39">
        <v>76</v>
      </c>
      <c r="AC18" s="39">
        <v>10</v>
      </c>
      <c r="AD18" s="39">
        <v>9</v>
      </c>
      <c r="AE18" s="39">
        <v>1</v>
      </c>
      <c r="AF18" s="39">
        <v>10</v>
      </c>
      <c r="AG18" s="39">
        <v>0</v>
      </c>
      <c r="AH18" s="39">
        <v>0</v>
      </c>
      <c r="AI18" s="39">
        <v>0</v>
      </c>
      <c r="AJ18" s="39">
        <v>0</v>
      </c>
      <c r="AK18" s="39">
        <v>0</v>
      </c>
      <c r="AL18" s="39">
        <v>0</v>
      </c>
      <c r="AM18" s="64">
        <f>15.5*(AL18)</f>
        <v>0</v>
      </c>
      <c r="AN18" s="39">
        <v>5</v>
      </c>
      <c r="AO18" s="39">
        <v>0</v>
      </c>
      <c r="AP18" s="39">
        <v>5</v>
      </c>
      <c r="AQ18" s="64">
        <f>17.5*(AP18)</f>
        <v>87.5</v>
      </c>
      <c r="AR18" s="39">
        <v>4</v>
      </c>
      <c r="AS18" s="39">
        <v>0</v>
      </c>
      <c r="AT18" s="39">
        <v>4</v>
      </c>
      <c r="AU18" s="64">
        <f>24*(AT18)</f>
        <v>96</v>
      </c>
      <c r="AV18" s="39">
        <v>0</v>
      </c>
      <c r="AW18" s="39" t="s">
        <v>74</v>
      </c>
      <c r="AX18" s="39">
        <v>3</v>
      </c>
      <c r="AY18" s="39" t="s">
        <v>74</v>
      </c>
      <c r="AZ18" s="39" t="s">
        <v>75</v>
      </c>
      <c r="BA18" s="39">
        <v>15</v>
      </c>
      <c r="BB18" s="62">
        <v>43155</v>
      </c>
      <c r="BC18" s="109">
        <f>IF(BB18="","",DAYS360(I18,BB18))</f>
        <v>2</v>
      </c>
      <c r="BD18" s="62">
        <v>43196</v>
      </c>
      <c r="BE18" s="62">
        <v>43235</v>
      </c>
      <c r="BF18" s="39">
        <f>IF(BE18="","",DAYS360(BD18,BE18))</f>
        <v>39</v>
      </c>
      <c r="BG18" s="39" t="s">
        <v>109</v>
      </c>
      <c r="BH18" s="39">
        <v>98</v>
      </c>
      <c r="BI18" s="64">
        <f>6.5*(Z18)</f>
        <v>676</v>
      </c>
      <c r="BJ18" s="64">
        <f>6.5*(AA18)</f>
        <v>832</v>
      </c>
      <c r="BK18" s="62">
        <v>43183</v>
      </c>
      <c r="BL18" s="62">
        <v>43196</v>
      </c>
      <c r="BM18" s="109" t="s">
        <v>83</v>
      </c>
      <c r="BN18" s="62">
        <v>42808</v>
      </c>
      <c r="BO18" s="62">
        <v>43179</v>
      </c>
      <c r="BP18" s="39" t="s">
        <v>83</v>
      </c>
      <c r="BQ18" s="62">
        <v>43235</v>
      </c>
      <c r="BR18" s="62">
        <v>43246</v>
      </c>
      <c r="BS18" s="39">
        <f>IF(BR18="","",DAYS360(BQ18,BR18))</f>
        <v>11</v>
      </c>
      <c r="BT18" s="39" t="s">
        <v>83</v>
      </c>
      <c r="BU18" s="64">
        <f>10.25*(Z18)</f>
        <v>1066</v>
      </c>
      <c r="BV18" s="64">
        <f>10.25*(AA18)</f>
        <v>1312</v>
      </c>
      <c r="BW18" s="62">
        <v>43246</v>
      </c>
      <c r="BX18" s="62">
        <v>43285</v>
      </c>
      <c r="BY18" s="39">
        <f>IF(BX18="","",DAYS360(BW18,BX18))</f>
        <v>38</v>
      </c>
      <c r="BZ18" s="62">
        <v>43266</v>
      </c>
      <c r="CA18" s="62">
        <v>43285</v>
      </c>
      <c r="CB18" s="66">
        <f>IF(CA18="","",DAYS360(BZ18,CA18))</f>
        <v>19</v>
      </c>
      <c r="CC18" s="39" t="s">
        <v>861</v>
      </c>
      <c r="CD18" s="64">
        <f>3*(Z18)</f>
        <v>312</v>
      </c>
      <c r="CE18" s="64">
        <f>3*(AA18)</f>
        <v>384</v>
      </c>
      <c r="CF18" s="62">
        <v>43287</v>
      </c>
      <c r="CG18" s="62">
        <v>43287</v>
      </c>
      <c r="CH18" s="62">
        <v>43287</v>
      </c>
      <c r="CI18" s="62">
        <v>43301</v>
      </c>
      <c r="CJ18" s="62">
        <v>43301</v>
      </c>
      <c r="CK18" s="62">
        <v>43309</v>
      </c>
      <c r="CL18" s="62">
        <v>43305</v>
      </c>
      <c r="CM18" s="66">
        <f>IF(CK18="","",DAYS360(CJ18,CK18))</f>
        <v>8</v>
      </c>
      <c r="CN18" s="66">
        <f>IF(CL18="","",DAYS360(CJ18,CL18))</f>
        <v>4</v>
      </c>
      <c r="CO18" s="39">
        <v>2</v>
      </c>
      <c r="CP18" s="62">
        <v>43441</v>
      </c>
      <c r="CQ18" s="39" t="s">
        <v>74</v>
      </c>
      <c r="CR18" s="64">
        <v>0</v>
      </c>
      <c r="CS18" s="62">
        <v>43448</v>
      </c>
      <c r="CT18" s="39">
        <f>IF(CS18="","",DAYS360(I18,CS18))</f>
        <v>292</v>
      </c>
      <c r="CU18" s="39" t="s">
        <v>75</v>
      </c>
      <c r="CV18" s="62">
        <v>43448</v>
      </c>
      <c r="CW18" s="39" t="s">
        <v>804</v>
      </c>
      <c r="CX18" s="98"/>
      <c r="CY18" s="109" t="str">
        <f>IF(CX18="","",DAYS360(M18,CX18))</f>
        <v/>
      </c>
      <c r="CZ18" s="109" t="str">
        <f>IF(CX18="","",DAYS360(N18,CX18))</f>
        <v/>
      </c>
      <c r="DA18" s="109" t="str">
        <f>IF(CX18="","",DAYS360(O18,CX18))</f>
        <v/>
      </c>
      <c r="DB18" s="98"/>
      <c r="DC18" s="62"/>
      <c r="DD18" s="98"/>
      <c r="DE18" s="98"/>
      <c r="DF18" s="62"/>
      <c r="DG18" s="98"/>
      <c r="DH18" s="62"/>
      <c r="DI18" s="98"/>
      <c r="DJ18" s="61" t="s">
        <v>872</v>
      </c>
      <c r="DK18" s="64">
        <f>SUM(AM18+AQ18+AU18+BI18+BU18+CD18+CR18+1600)</f>
        <v>3837.5</v>
      </c>
      <c r="DL18" s="64">
        <f>SUM(AM18+AQ18+AU18+BJ18+BV18+CE18+CR18+1600)</f>
        <v>4311.5</v>
      </c>
    </row>
    <row r="19" spans="1:116" s="107" customFormat="1"/>
    <row r="21" spans="1:116" s="107" customFormat="1"/>
    <row r="23" spans="1:116" s="107" customFormat="1"/>
    <row r="25" spans="1:116" s="107" customFormat="1"/>
    <row r="27" spans="1:116" s="107" customFormat="1"/>
    <row r="29" spans="1:116" s="107" customFormat="1"/>
    <row r="31" spans="1:116" s="107" customFormat="1"/>
    <row r="33" s="107" customFormat="1"/>
    <row r="35" s="107" customFormat="1"/>
    <row r="37" s="107" customFormat="1"/>
    <row r="39" s="107" customFormat="1"/>
    <row r="41" s="107" customFormat="1"/>
    <row r="43" s="107" customFormat="1"/>
    <row r="45" s="107" customFormat="1"/>
    <row r="47" s="107" customFormat="1"/>
    <row r="49" s="107" customFormat="1"/>
    <row r="51" s="107" customFormat="1"/>
    <row r="53" s="107" customFormat="1"/>
    <row r="55" s="107" customFormat="1"/>
    <row r="57" s="107" customFormat="1"/>
    <row r="59" s="107" customFormat="1"/>
    <row r="61" s="107" customFormat="1"/>
    <row r="63" s="107" customFormat="1"/>
    <row r="65" s="107" customFormat="1"/>
    <row r="67" s="107" customFormat="1"/>
    <row r="69" s="107" customFormat="1"/>
    <row r="71" s="107" customFormat="1"/>
    <row r="73" s="107" customFormat="1"/>
    <row r="75" s="107" customFormat="1"/>
    <row r="77" s="107" customFormat="1"/>
    <row r="79" s="107" customFormat="1"/>
    <row r="81" s="107" customFormat="1"/>
    <row r="83" s="107" customFormat="1"/>
    <row r="85" s="107" customFormat="1"/>
    <row r="87" s="107" customFormat="1"/>
    <row r="89" s="107" customFormat="1"/>
    <row r="91" s="107" customFormat="1"/>
  </sheetData>
  <mergeCells count="4">
    <mergeCell ref="A1:B1"/>
    <mergeCell ref="C1:D1"/>
    <mergeCell ref="W1:Y1"/>
    <mergeCell ref="Z1:AC1"/>
  </mergeCells>
  <conditionalFormatting sqref="A2:XFD2">
    <cfRule type="containsBlanks" priority="1385">
      <formula>LEN(TRIM(A2))=0</formula>
    </cfRule>
  </conditionalFormatting>
  <conditionalFormatting sqref="V3:AV3 BA3:BC3 BH3:BJ3 BF3 M3:O3 I3 AX3">
    <cfRule type="expression" dxfId="5055" priority="1315">
      <formula>AND(NOT(ISNUMBER(I3)),NOT(ISBLANK(I3)))</formula>
    </cfRule>
  </conditionalFormatting>
  <conditionalFormatting sqref="AR3:AT3 AN3:AP3 AD3:AL3">
    <cfRule type="expression" dxfId="5054" priority="1313" stopIfTrue="1">
      <formula>AND(OR(ISNUMBER(SEARCH("+",AD3)),ISNUMBER(SEARCH("–",AD3))),MOD(ROW()+1,2))</formula>
    </cfRule>
    <cfRule type="expression" dxfId="5053" priority="1314" stopIfTrue="1">
      <formula>AND(OR(ISNUMBER(SEARCH("+",AD3)),ISNUMBER(SEARCH("–",AD3))),MOD(ROW(),2))</formula>
    </cfRule>
  </conditionalFormatting>
  <conditionalFormatting sqref="AM3 AQ3 AU3 BC3 BF3 BI3:BJ3 BS3 BU3:BV3 BY3 CB3 CD3:CE3 CM3:CN3 CT3 CY3:DA3 DK3:DL3">
    <cfRule type="expression" dxfId="5052" priority="1312">
      <formula>OR(AND(NOT(_xlfn.ISFORMULA(AM3)),NOT(ISBLANK(AM3))),ISERROR(AM3))</formula>
    </cfRule>
  </conditionalFormatting>
  <conditionalFormatting sqref="DL3">
    <cfRule type="expression" dxfId="5051" priority="1311">
      <formula>AND(NOT(ISBLANK(A3)),ISBLANK(DL3))</formula>
    </cfRule>
  </conditionalFormatting>
  <conditionalFormatting sqref="DH3 DF3 DB3:DC3">
    <cfRule type="containsBlanks" dxfId="5050" priority="1309">
      <formula>LEN(TRIM(DB3))=0</formula>
    </cfRule>
  </conditionalFormatting>
  <conditionalFormatting sqref="M3:AT3 AV3:BC3 BF3:BJ3 BM3 BP3 BS3:BV3 CB3:CE3 CQ3:CR3 CM3:CO3 CW3 DF3 DH3 DJ3:XFD3 CY3:DC3 CT3 A3:I3 BY3">
    <cfRule type="containsBlanks" priority="1310">
      <formula>LEN(TRIM(A3))=0</formula>
    </cfRule>
    <cfRule type="expression" dxfId="5049" priority="1316">
      <formula>AND(_xlfn.ISFORMULA(A3),MOD(ROW(),2))</formula>
    </cfRule>
    <cfRule type="expression" dxfId="5048" priority="1317">
      <formula>AND(_xlfn.ISFORMULA(A3),MOD(ROW()+1,2))</formula>
    </cfRule>
    <cfRule type="expression" dxfId="5047" priority="1318">
      <formula>MOD(ROW(),2)</formula>
    </cfRule>
  </conditionalFormatting>
  <conditionalFormatting sqref="CM3:CN3 CY3:DA3">
    <cfRule type="containsBlanks" priority="1306">
      <formula>LEN(TRIM(CM3))=0</formula>
    </cfRule>
    <cfRule type="expression" dxfId="5046" priority="1307">
      <formula>AND(_xlfn.ISFORMULA(CM3),MOD(ROW()+1,2))</formula>
    </cfRule>
    <cfRule type="expression" dxfId="5045" priority="1308">
      <formula>MOD(ROW(),2)</formula>
    </cfRule>
  </conditionalFormatting>
  <conditionalFormatting sqref="J3">
    <cfRule type="containsBlanks" priority="1301">
      <formula>LEN(TRIM(J3))=0</formula>
    </cfRule>
  </conditionalFormatting>
  <conditionalFormatting sqref="J3">
    <cfRule type="expression" dxfId="5044" priority="1304">
      <formula>AND(NOT(ISNUMBER(J3)),NOT(ISBLANK(J3)))</formula>
    </cfRule>
  </conditionalFormatting>
  <conditionalFormatting sqref="J3">
    <cfRule type="expression" dxfId="5043" priority="1302">
      <formula>AND(_xlfn.ISFORMULA(J3),MOD(ROW(),2))</formula>
    </cfRule>
    <cfRule type="expression" dxfId="5042" priority="1303">
      <formula>AND(_xlfn.ISFORMULA(J3),MOD(ROW()+1,2))</formula>
    </cfRule>
    <cfRule type="expression" dxfId="5041" priority="1305">
      <formula>MOD(ROW(),2)</formula>
    </cfRule>
  </conditionalFormatting>
  <conditionalFormatting sqref="K3:L3">
    <cfRule type="containsBlanks" priority="1296">
      <formula>LEN(TRIM(K3))=0</formula>
    </cfRule>
  </conditionalFormatting>
  <conditionalFormatting sqref="K3:L3">
    <cfRule type="expression" dxfId="5040" priority="1299">
      <formula>AND(NOT(ISNUMBER(K3)),NOT(ISBLANK(K3)))</formula>
    </cfRule>
  </conditionalFormatting>
  <conditionalFormatting sqref="K3:L3">
    <cfRule type="expression" dxfId="5039" priority="1297">
      <formula>AND(_xlfn.ISFORMULA(K3),MOD(ROW(),2))</formula>
    </cfRule>
    <cfRule type="expression" dxfId="5038" priority="1298">
      <formula>AND(_xlfn.ISFORMULA(K3),MOD(ROW()+1,2))</formula>
    </cfRule>
    <cfRule type="expression" dxfId="5037" priority="1300">
      <formula>MOD(ROW(),2)</formula>
    </cfRule>
  </conditionalFormatting>
  <conditionalFormatting sqref="BD3:BE3">
    <cfRule type="containsBlanks" priority="1291">
      <formula>LEN(TRIM(BD3))=0</formula>
    </cfRule>
  </conditionalFormatting>
  <conditionalFormatting sqref="BD3:BE3">
    <cfRule type="expression" dxfId="5036" priority="1294">
      <formula>AND(NOT(ISNUMBER(BD3)),NOT(ISBLANK(BD3)))</formula>
    </cfRule>
  </conditionalFormatting>
  <conditionalFormatting sqref="BD3:BE3">
    <cfRule type="expression" dxfId="5035" priority="1292">
      <formula>AND(_xlfn.ISFORMULA(BD3),MOD(ROW(),2))</formula>
    </cfRule>
    <cfRule type="expression" dxfId="5034" priority="1293">
      <formula>AND(_xlfn.ISFORMULA(BD3),MOD(ROW()+1,2))</formula>
    </cfRule>
    <cfRule type="expression" dxfId="5033" priority="1295">
      <formula>MOD(ROW(),2)</formula>
    </cfRule>
  </conditionalFormatting>
  <conditionalFormatting sqref="BK3:BL3">
    <cfRule type="containsBlanks" priority="1286">
      <formula>LEN(TRIM(BK3))=0</formula>
    </cfRule>
  </conditionalFormatting>
  <conditionalFormatting sqref="BK3:BL3">
    <cfRule type="expression" dxfId="5032" priority="1289">
      <formula>AND(NOT(ISNUMBER(BK3)),NOT(ISBLANK(BK3)))</formula>
    </cfRule>
  </conditionalFormatting>
  <conditionalFormatting sqref="BK3:BL3">
    <cfRule type="expression" dxfId="5031" priority="1287">
      <formula>AND(_xlfn.ISFORMULA(BK3),MOD(ROW(),2))</formula>
    </cfRule>
    <cfRule type="expression" dxfId="5030" priority="1288">
      <formula>AND(_xlfn.ISFORMULA(BK3),MOD(ROW()+1,2))</formula>
    </cfRule>
    <cfRule type="expression" dxfId="5029" priority="1290">
      <formula>MOD(ROW(),2)</formula>
    </cfRule>
  </conditionalFormatting>
  <conditionalFormatting sqref="BO3">
    <cfRule type="containsBlanks" priority="1281">
      <formula>LEN(TRIM(BO3))=0</formula>
    </cfRule>
  </conditionalFormatting>
  <conditionalFormatting sqref="BO3">
    <cfRule type="expression" dxfId="5028" priority="1284">
      <formula>AND(NOT(ISNUMBER(BO3)),NOT(ISBLANK(BO3)))</formula>
    </cfRule>
  </conditionalFormatting>
  <conditionalFormatting sqref="BO3">
    <cfRule type="expression" dxfId="5027" priority="1282">
      <formula>AND(_xlfn.ISFORMULA(BO3),MOD(ROW(),2))</formula>
    </cfRule>
    <cfRule type="expression" dxfId="5026" priority="1283">
      <formula>AND(_xlfn.ISFORMULA(BO3),MOD(ROW()+1,2))</formula>
    </cfRule>
    <cfRule type="expression" dxfId="5025" priority="1285">
      <formula>MOD(ROW(),2)</formula>
    </cfRule>
  </conditionalFormatting>
  <conditionalFormatting sqref="BN3">
    <cfRule type="containsBlanks" priority="1276">
      <formula>LEN(TRIM(BN3))=0</formula>
    </cfRule>
  </conditionalFormatting>
  <conditionalFormatting sqref="BN3">
    <cfRule type="expression" dxfId="5024" priority="1279">
      <formula>AND(NOT(ISNUMBER(BN3)),NOT(ISBLANK(BN3)))</formula>
    </cfRule>
  </conditionalFormatting>
  <conditionalFormatting sqref="BN3">
    <cfRule type="expression" dxfId="5023" priority="1277">
      <formula>AND(_xlfn.ISFORMULA(BN3),MOD(ROW(),2))</formula>
    </cfRule>
    <cfRule type="expression" dxfId="5022" priority="1278">
      <formula>AND(_xlfn.ISFORMULA(BN3),MOD(ROW()+1,2))</formula>
    </cfRule>
    <cfRule type="expression" dxfId="5021" priority="1280">
      <formula>MOD(ROW(),2)</formula>
    </cfRule>
  </conditionalFormatting>
  <conditionalFormatting sqref="BQ3:BR3">
    <cfRule type="containsBlanks" priority="1272">
      <formula>LEN(TRIM(BQ3))=0</formula>
    </cfRule>
  </conditionalFormatting>
  <conditionalFormatting sqref="BQ3:BR3">
    <cfRule type="expression" dxfId="5020" priority="1273">
      <formula>AND(_xlfn.ISFORMULA(BQ3),MOD(ROW(),2))</formula>
    </cfRule>
    <cfRule type="expression" dxfId="5019" priority="1274">
      <formula>AND(_xlfn.ISFORMULA(BQ3),MOD(ROW()+1,2))</formula>
    </cfRule>
    <cfRule type="expression" dxfId="5018" priority="1275">
      <formula>MOD(ROW(),2)</formula>
    </cfRule>
  </conditionalFormatting>
  <conditionalFormatting sqref="BW3:BX3">
    <cfRule type="containsBlanks" priority="1268">
      <formula>LEN(TRIM(BW3))=0</formula>
    </cfRule>
  </conditionalFormatting>
  <conditionalFormatting sqref="BW3:BX3">
    <cfRule type="expression" dxfId="5017" priority="1269">
      <formula>AND(_xlfn.ISFORMULA(BW3),MOD(ROW(),2))</formula>
    </cfRule>
    <cfRule type="expression" dxfId="5016" priority="1270">
      <formula>AND(_xlfn.ISFORMULA(BW3),MOD(ROW()+1,2))</formula>
    </cfRule>
    <cfRule type="expression" dxfId="5015" priority="1271">
      <formula>MOD(ROW(),2)</formula>
    </cfRule>
  </conditionalFormatting>
  <conditionalFormatting sqref="BZ3:CA3">
    <cfRule type="containsBlanks" priority="1264">
      <formula>LEN(TRIM(BZ3))=0</formula>
    </cfRule>
  </conditionalFormatting>
  <conditionalFormatting sqref="BZ3:CA3">
    <cfRule type="expression" dxfId="5014" priority="1265">
      <formula>AND(_xlfn.ISFORMULA(BZ3),MOD(ROW(),2))</formula>
    </cfRule>
    <cfRule type="expression" dxfId="5013" priority="1266">
      <formula>AND(_xlfn.ISFORMULA(BZ3),MOD(ROW()+1,2))</formula>
    </cfRule>
    <cfRule type="expression" dxfId="5012" priority="1267">
      <formula>MOD(ROW(),2)</formula>
    </cfRule>
  </conditionalFormatting>
  <conditionalFormatting sqref="CF3">
    <cfRule type="containsBlanks" priority="1260">
      <formula>LEN(TRIM(CF3))=0</formula>
    </cfRule>
  </conditionalFormatting>
  <conditionalFormatting sqref="CF3">
    <cfRule type="expression" dxfId="5011" priority="1261">
      <formula>AND(_xlfn.ISFORMULA(CF3),MOD(ROW(),2))</formula>
    </cfRule>
    <cfRule type="expression" dxfId="5010" priority="1262">
      <formula>AND(_xlfn.ISFORMULA(CF3),MOD(ROW()+1,2))</formula>
    </cfRule>
    <cfRule type="expression" dxfId="5009" priority="1263">
      <formula>MOD(ROW(),2)</formula>
    </cfRule>
  </conditionalFormatting>
  <conditionalFormatting sqref="CG3:CI3">
    <cfRule type="containsBlanks" priority="1256">
      <formula>LEN(TRIM(CG3))=0</formula>
    </cfRule>
  </conditionalFormatting>
  <conditionalFormatting sqref="CG3:CI3">
    <cfRule type="expression" dxfId="5008" priority="1257">
      <formula>AND(_xlfn.ISFORMULA(CG3),MOD(ROW(),2))</formula>
    </cfRule>
    <cfRule type="expression" dxfId="5007" priority="1258">
      <formula>AND(_xlfn.ISFORMULA(CG3),MOD(ROW()+1,2))</formula>
    </cfRule>
    <cfRule type="expression" dxfId="5006" priority="1259">
      <formula>MOD(ROW(),2)</formula>
    </cfRule>
  </conditionalFormatting>
  <conditionalFormatting sqref="CJ3">
    <cfRule type="containsBlanks" priority="1252">
      <formula>LEN(TRIM(CJ3))=0</formula>
    </cfRule>
  </conditionalFormatting>
  <conditionalFormatting sqref="CJ3">
    <cfRule type="expression" dxfId="5005" priority="1253">
      <formula>AND(_xlfn.ISFORMULA(CJ3),MOD(ROW(),2))</formula>
    </cfRule>
    <cfRule type="expression" dxfId="5004" priority="1254">
      <formula>AND(_xlfn.ISFORMULA(CJ3),MOD(ROW()+1,2))</formula>
    </cfRule>
    <cfRule type="expression" dxfId="5003" priority="1255">
      <formula>MOD(ROW(),2)</formula>
    </cfRule>
  </conditionalFormatting>
  <conditionalFormatting sqref="CK3">
    <cfRule type="containsBlanks" priority="1248">
      <formula>LEN(TRIM(CK3))=0</formula>
    </cfRule>
  </conditionalFormatting>
  <conditionalFormatting sqref="CK3">
    <cfRule type="expression" dxfId="5002" priority="1249">
      <formula>AND(_xlfn.ISFORMULA(CK3),MOD(ROW(),2))</formula>
    </cfRule>
    <cfRule type="expression" dxfId="5001" priority="1250">
      <formula>AND(_xlfn.ISFORMULA(CK3),MOD(ROW()+1,2))</formula>
    </cfRule>
    <cfRule type="expression" dxfId="5000" priority="1251">
      <formula>MOD(ROW(),2)</formula>
    </cfRule>
  </conditionalFormatting>
  <conditionalFormatting sqref="CL3">
    <cfRule type="containsBlanks" priority="1244">
      <formula>LEN(TRIM(CL3))=0</formula>
    </cfRule>
  </conditionalFormatting>
  <conditionalFormatting sqref="CL3">
    <cfRule type="expression" dxfId="4999" priority="1245">
      <formula>AND(_xlfn.ISFORMULA(CL3),MOD(ROW(),2))</formula>
    </cfRule>
    <cfRule type="expression" dxfId="4998" priority="1246">
      <formula>AND(_xlfn.ISFORMULA(CL3),MOD(ROW()+1,2))</formula>
    </cfRule>
    <cfRule type="expression" dxfId="4997" priority="1247">
      <formula>MOD(ROW(),2)</formula>
    </cfRule>
  </conditionalFormatting>
  <conditionalFormatting sqref="CP3">
    <cfRule type="containsBlanks" priority="1240">
      <formula>LEN(TRIM(CP3))=0</formula>
    </cfRule>
  </conditionalFormatting>
  <conditionalFormatting sqref="CP3">
    <cfRule type="expression" dxfId="4996" priority="1241">
      <formula>AND(_xlfn.ISFORMULA(CP3),MOD(ROW(),2))</formula>
    </cfRule>
    <cfRule type="expression" dxfId="4995" priority="1242">
      <formula>AND(_xlfn.ISFORMULA(CP3),MOD(ROW()+1,2))</formula>
    </cfRule>
    <cfRule type="expression" dxfId="4994" priority="1243">
      <formula>MOD(ROW(),2)</formula>
    </cfRule>
  </conditionalFormatting>
  <conditionalFormatting sqref="CS3">
    <cfRule type="containsBlanks" priority="1236">
      <formula>LEN(TRIM(CS3))=0</formula>
    </cfRule>
  </conditionalFormatting>
  <conditionalFormatting sqref="CS3">
    <cfRule type="expression" dxfId="4993" priority="1237">
      <formula>AND(_xlfn.ISFORMULA(CS3),MOD(ROW(),2))</formula>
    </cfRule>
    <cfRule type="expression" dxfId="4992" priority="1238">
      <formula>AND(_xlfn.ISFORMULA(CS3),MOD(ROW()+1,2))</formula>
    </cfRule>
    <cfRule type="expression" dxfId="4991" priority="1239">
      <formula>MOD(ROW(),2)</formula>
    </cfRule>
  </conditionalFormatting>
  <conditionalFormatting sqref="CV3">
    <cfRule type="containsBlanks" priority="1232">
      <formula>LEN(TRIM(CV3))=0</formula>
    </cfRule>
  </conditionalFormatting>
  <conditionalFormatting sqref="CV3">
    <cfRule type="expression" dxfId="4990" priority="1233">
      <formula>AND(_xlfn.ISFORMULA(CV3),MOD(ROW(),2))</formula>
    </cfRule>
    <cfRule type="expression" dxfId="4989" priority="1234">
      <formula>AND(_xlfn.ISFORMULA(CV3),MOD(ROW()+1,2))</formula>
    </cfRule>
    <cfRule type="expression" dxfId="4988" priority="1235">
      <formula>MOD(ROW(),2)</formula>
    </cfRule>
  </conditionalFormatting>
  <conditionalFormatting sqref="DD3:DE3">
    <cfRule type="containsBlanks" priority="1228">
      <formula>LEN(TRIM(DD3))=0</formula>
    </cfRule>
  </conditionalFormatting>
  <conditionalFormatting sqref="DD3:DE3">
    <cfRule type="expression" dxfId="4987" priority="1229">
      <formula>AND(_xlfn.ISFORMULA(DD3),MOD(ROW(),2))</formula>
    </cfRule>
    <cfRule type="expression" dxfId="4986" priority="1230">
      <formula>AND(_xlfn.ISFORMULA(DD3),MOD(ROW()+1,2))</formula>
    </cfRule>
    <cfRule type="expression" dxfId="4985" priority="1231">
      <formula>MOD(ROW(),2)</formula>
    </cfRule>
  </conditionalFormatting>
  <conditionalFormatting sqref="DG3">
    <cfRule type="containsBlanks" priority="1224">
      <formula>LEN(TRIM(DG3))=0</formula>
    </cfRule>
  </conditionalFormatting>
  <conditionalFormatting sqref="DG3">
    <cfRule type="expression" dxfId="4984" priority="1225">
      <formula>AND(_xlfn.ISFORMULA(DG3),MOD(ROW(),2))</formula>
    </cfRule>
    <cfRule type="expression" dxfId="4983" priority="1226">
      <formula>AND(_xlfn.ISFORMULA(DG3),MOD(ROW()+1,2))</formula>
    </cfRule>
    <cfRule type="expression" dxfId="4982" priority="1227">
      <formula>MOD(ROW(),2)</formula>
    </cfRule>
  </conditionalFormatting>
  <conditionalFormatting sqref="CX3">
    <cfRule type="containsBlanks" priority="1216">
      <formula>LEN(TRIM(CX3))=0</formula>
    </cfRule>
  </conditionalFormatting>
  <conditionalFormatting sqref="CX3">
    <cfRule type="expression" dxfId="4981" priority="1217">
      <formula>AND(_xlfn.ISFORMULA(CX3),MOD(ROW(),2))</formula>
    </cfRule>
    <cfRule type="expression" dxfId="4980" priority="1218">
      <formula>AND(_xlfn.ISFORMULA(CX3),MOD(ROW()+1,2))</formula>
    </cfRule>
    <cfRule type="expression" dxfId="4979" priority="1219">
      <formula>MOD(ROW(),2)</formula>
    </cfRule>
  </conditionalFormatting>
  <conditionalFormatting sqref="BF3">
    <cfRule type="containsBlanks" priority="1321">
      <formula>LEN(TRIM(BF3))=0</formula>
    </cfRule>
    <cfRule type="expression" dxfId="4978" priority="1322">
      <formula>AND(_xlfn.ISFORMULA(#REF!),MOD(ROW(),2))</formula>
    </cfRule>
    <cfRule type="expression" dxfId="4977" priority="1323">
      <formula>AND(_xlfn.ISFORMULA(BF3),MOD(ROW()+1,2))</formula>
    </cfRule>
    <cfRule type="expression" dxfId="4976" priority="1324">
      <formula>MOD(ROW(),2)</formula>
    </cfRule>
  </conditionalFormatting>
  <conditionalFormatting sqref="CU3">
    <cfRule type="containsBlanks" priority="1212">
      <formula>LEN(TRIM(CU3))=0</formula>
    </cfRule>
    <cfRule type="expression" dxfId="4975" priority="1213">
      <formula>AND(_xlfn.ISFORMULA(CU3),MOD(ROW(),2))</formula>
    </cfRule>
    <cfRule type="expression" dxfId="4974" priority="1214">
      <formula>AND(_xlfn.ISFORMULA(CU3),MOD(ROW()+1,2))</formula>
    </cfRule>
    <cfRule type="expression" dxfId="4973" priority="1215">
      <formula>MOD(ROW(),2)</formula>
    </cfRule>
  </conditionalFormatting>
  <conditionalFormatting sqref="BF3 BS3 BY3 CB3 CD3:CE3 CM3:CN3 BV3">
    <cfRule type="containsBlanks" priority="1326">
      <formula>LEN(TRIM(BF3))=0</formula>
    </cfRule>
    <cfRule type="expression" dxfId="4972" priority="1327">
      <formula>AND(_xlfn.ISFORMULA(BF3),MOD(ROW()+1,2))</formula>
    </cfRule>
    <cfRule type="expression" dxfId="4971" priority="1328">
      <formula>MOD(ROW(),2)</formula>
    </cfRule>
  </conditionalFormatting>
  <conditionalFormatting sqref="AU3">
    <cfRule type="containsBlanks" priority="1329">
      <formula>LEN(TRIM(AU3))=0</formula>
    </cfRule>
    <cfRule type="expression" dxfId="4970" priority="1330">
      <formula>AND(_xlfn.ISFORMULA(#REF!),MOD(ROW(),2))</formula>
    </cfRule>
    <cfRule type="expression" dxfId="4969" priority="1331">
      <formula>AND(_xlfn.ISFORMULA(AU3),MOD(ROW()+1,2))</formula>
    </cfRule>
    <cfRule type="expression" dxfId="4968" priority="1332">
      <formula>MOD(ROW(),2)</formula>
    </cfRule>
  </conditionalFormatting>
  <conditionalFormatting sqref="AU4 AQ4 AM4 BI4:BJ4 BC4 BF4">
    <cfRule type="expression" dxfId="4967" priority="1190">
      <formula>AND(NOT(ISNUMBER(AM4)),NOT(ISBLANK(AM4)))</formula>
    </cfRule>
  </conditionalFormatting>
  <conditionalFormatting sqref="AM4 AQ4 AU4 BC4 BF4 BI4:BJ4 BS4 BU4:BV4 BY4 CB4 CD4:CE4 CM4:CN4 CT4 CY4:DA4 DK4:DL4">
    <cfRule type="expression" dxfId="4966" priority="1189">
      <formula>OR(AND(NOT(_xlfn.ISFORMULA(AM4)),NOT(ISBLANK(AM4))),ISERROR(AM4))</formula>
    </cfRule>
  </conditionalFormatting>
  <conditionalFormatting sqref="DL4">
    <cfRule type="expression" dxfId="4965" priority="1188">
      <formula>AND(NOT(ISBLANK(A4)),ISBLANK(DL4))</formula>
    </cfRule>
  </conditionalFormatting>
  <conditionalFormatting sqref="P4:AM4 AQ4 CM4:CN4 BS4 CB4 BC4 CD4:CE4 BU4:BV4 BI4:BJ4 DK4:XFD4 CY4:DA4 BF4 CT4 A4:I4 BY4">
    <cfRule type="containsBlanks" priority="1187">
      <formula>LEN(TRIM(A4))=0</formula>
    </cfRule>
    <cfRule type="expression" dxfId="4964" priority="1191">
      <formula>AND(_xlfn.ISFORMULA(A4),MOD(ROW(),2))</formula>
    </cfRule>
    <cfRule type="expression" dxfId="4963" priority="1192">
      <formula>AND(_xlfn.ISFORMULA(A4),MOD(ROW()+1,2))</formula>
    </cfRule>
    <cfRule type="expression" dxfId="4962" priority="1193">
      <formula>MOD(ROW(),2)</formula>
    </cfRule>
  </conditionalFormatting>
  <conditionalFormatting sqref="CM4:CN4 CY4:DA4">
    <cfRule type="containsBlanks" priority="1184">
      <formula>LEN(TRIM(CM4))=0</formula>
    </cfRule>
    <cfRule type="expression" dxfId="4961" priority="1185">
      <formula>AND(_xlfn.ISFORMULA(CM4),MOD(ROW()+1,2))</formula>
    </cfRule>
    <cfRule type="expression" dxfId="4960" priority="1186">
      <formula>MOD(ROW(),2)</formula>
    </cfRule>
  </conditionalFormatting>
  <conditionalFormatting sqref="V4:AL4 AX4 I4:O4 BA4:BB4 BH4 BK4:BL4 BN4:BO4 BD4:BE4 AN4:AP4 AR4:AT4 AV4">
    <cfRule type="expression" dxfId="4959" priority="1183">
      <formula>AND(NOT(ISNUMBER(I4)),NOT(ISBLANK(I4)))</formula>
    </cfRule>
  </conditionalFormatting>
  <conditionalFormatting sqref="AR4:AT4 AN4:AP4 AD4:AL4">
    <cfRule type="expression" dxfId="4958" priority="1181" stopIfTrue="1">
      <formula>AND(OR(ISNUMBER(SEARCH("+",AD4)),ISNUMBER(SEARCH("–",AD4))),MOD(ROW()+1,2))</formula>
    </cfRule>
    <cfRule type="expression" dxfId="4957" priority="1182" stopIfTrue="1">
      <formula>AND(OR(ISNUMBER(SEARCH("+",AD4)),ISNUMBER(SEARCH("–",AD4))),MOD(ROW(),2))</formula>
    </cfRule>
  </conditionalFormatting>
  <conditionalFormatting sqref="DH4 DF4 DB4:DC4">
    <cfRule type="containsBlanks" dxfId="4956" priority="1180">
      <formula>LEN(TRIM(DB4))=0</formula>
    </cfRule>
  </conditionalFormatting>
  <conditionalFormatting sqref="M4:O4">
    <cfRule type="containsBlanks" priority="1194">
      <formula>LEN(TRIM(M4))=0</formula>
    </cfRule>
    <cfRule type="expression" dxfId="4955" priority="1195">
      <formula>AND(_xlfn.ISFORMULA(#REF!),MOD(ROW(),2))</formula>
    </cfRule>
    <cfRule type="expression" dxfId="4954" priority="1196">
      <formula>AND(_xlfn.ISFORMULA(M4),MOD(ROW()+1,2))</formula>
    </cfRule>
    <cfRule type="expression" dxfId="4953" priority="1197">
      <formula>MOD(ROW(),2)</formula>
    </cfRule>
  </conditionalFormatting>
  <conditionalFormatting sqref="BG4:BH4 BK4:BR4 BT4 BW4:BX4 BZ4:CA4 CC4 CF4:CL4 CO4:CS4 BD4:BE4 AN4:AP4 AR4:BB4 CV4:CX4 DB4:DJ4">
    <cfRule type="containsBlanks" priority="1200">
      <formula>LEN(TRIM(AN4))=0</formula>
    </cfRule>
    <cfRule type="expression" dxfId="4952" priority="1201">
      <formula>AND(_xlfn.ISFORMULA(#REF!),MOD(ROW(),2))</formula>
    </cfRule>
    <cfRule type="expression" dxfId="4951" priority="1202">
      <formula>AND(_xlfn.ISFORMULA(AN4),MOD(ROW()+1,2))</formula>
    </cfRule>
    <cfRule type="expression" dxfId="4950" priority="1203">
      <formula>MOD(ROW(),2)</formula>
    </cfRule>
  </conditionalFormatting>
  <conditionalFormatting sqref="J4:L4">
    <cfRule type="containsBlanks" priority="1204">
      <formula>LEN(TRIM(J4))=0</formula>
    </cfRule>
    <cfRule type="expression" dxfId="4949" priority="1205">
      <formula>AND(_xlfn.ISFORMULA(#REF!),MOD(ROW(),2))</formula>
    </cfRule>
    <cfRule type="expression" dxfId="4948" priority="1206">
      <formula>AND(_xlfn.ISFORMULA(J4),MOD(ROW()+1,2))</formula>
    </cfRule>
    <cfRule type="expression" dxfId="4947" priority="1207">
      <formula>MOD(ROW(),2)</formula>
    </cfRule>
  </conditionalFormatting>
  <conditionalFormatting sqref="CU4">
    <cfRule type="containsBlanks" priority="1176">
      <formula>LEN(TRIM(CU4))=0</formula>
    </cfRule>
    <cfRule type="expression" dxfId="4946" priority="1177">
      <formula>AND(_xlfn.ISFORMULA(CU4),MOD(ROW(),2))</formula>
    </cfRule>
    <cfRule type="expression" dxfId="4945" priority="1178">
      <formula>AND(_xlfn.ISFORMULA(CU4),MOD(ROW()+1,2))</formula>
    </cfRule>
    <cfRule type="expression" dxfId="4944" priority="1179">
      <formula>MOD(ROW(),2)</formula>
    </cfRule>
  </conditionalFormatting>
  <conditionalFormatting sqref="BF4 BS4 BV4 BY4 CB4 CD4:CE4 CM4:CN4">
    <cfRule type="containsBlanks" priority="1208">
      <formula>LEN(TRIM(BF4))=0</formula>
    </cfRule>
    <cfRule type="expression" dxfId="4943" priority="1210">
      <formula>AND(_xlfn.ISFORMULA(BF4),MOD(ROW()+1,2))</formula>
    </cfRule>
    <cfRule type="expression" dxfId="4942" priority="1211">
      <formula>MOD(ROW(),2)</formula>
    </cfRule>
  </conditionalFormatting>
  <conditionalFormatting sqref="BN5:BO5 BA5:BF5 BH5:BL5 I5:O5 V5:AV5 AX5">
    <cfRule type="expression" dxfId="4941" priority="1168">
      <formula>AND(NOT(ISNUMBER(I5)),NOT(ISBLANK(I5)))</formula>
    </cfRule>
  </conditionalFormatting>
  <conditionalFormatting sqref="AR5:AT5 AN5:AP5 AD5:AL5">
    <cfRule type="expression" dxfId="4940" priority="1166" stopIfTrue="1">
      <formula>AND(OR(ISNUMBER(SEARCH("+",AD5)),ISNUMBER(SEARCH("–",AD5))),MOD(ROW()+1,2))</formula>
    </cfRule>
    <cfRule type="expression" dxfId="4939" priority="1167" stopIfTrue="1">
      <formula>AND(OR(ISNUMBER(SEARCH("+",AD5)),ISNUMBER(SEARCH("–",AD5))),MOD(ROW(),2))</formula>
    </cfRule>
  </conditionalFormatting>
  <conditionalFormatting sqref="DK5:DL5 CY5:DA5 CT5 CM5:CN5 CD5:CE5 CB5 BY5 BU5:BV5 BS5 BI5:BJ5 BF5 BC5 AU5 AQ5 AM5">
    <cfRule type="expression" dxfId="4938" priority="1165">
      <formula>OR(AND(NOT(_xlfn.ISFORMULA(AM5)),NOT(ISBLANK(AM5))),ISERROR(AM5))</formula>
    </cfRule>
  </conditionalFormatting>
  <conditionalFormatting sqref="DL5">
    <cfRule type="expression" dxfId="4937" priority="1164">
      <formula>AND(NOT(ISBLANK(A5)),ISBLANK(DL5))</formula>
    </cfRule>
  </conditionalFormatting>
  <conditionalFormatting sqref="DH5 DF5 DB5:DC5">
    <cfRule type="containsBlanks" dxfId="4936" priority="1162">
      <formula>LEN(TRIM(DB5))=0</formula>
    </cfRule>
  </conditionalFormatting>
  <conditionalFormatting sqref="A5:XFD5 D7 D9">
    <cfRule type="containsBlanks" priority="1163">
      <formula>LEN(TRIM(A5))=0</formula>
    </cfRule>
    <cfRule type="expression" dxfId="4935" priority="1169">
      <formula>AND(_xlfn.ISFORMULA(A5),MOD(ROW(),2))</formula>
    </cfRule>
    <cfRule type="expression" dxfId="4934" priority="1170">
      <formula>AND(_xlfn.ISFORMULA(A5),MOD(ROW()+1,2))</formula>
    </cfRule>
    <cfRule type="expression" dxfId="4933" priority="1171">
      <formula>MOD(ROW(),2)</formula>
    </cfRule>
  </conditionalFormatting>
  <conditionalFormatting sqref="BV5 BF5 BS5 BY5 CB5 CD5:CE5 CM5:CN5">
    <cfRule type="containsBlanks" priority="1172">
      <formula>LEN(TRIM(BF5))=0</formula>
    </cfRule>
    <cfRule type="expression" dxfId="4932" priority="1173">
      <formula>AND(_xlfn.ISFORMULA(BF7),MOD(ROW(),2))</formula>
    </cfRule>
    <cfRule type="expression" dxfId="4931" priority="1174">
      <formula>AND(_xlfn.ISFORMULA(BF5),MOD(ROW()+1,2))</formula>
    </cfRule>
    <cfRule type="expression" dxfId="4930" priority="1175">
      <formula>MOD(ROW(),2)</formula>
    </cfRule>
  </conditionalFormatting>
  <conditionalFormatting sqref="CY5:DA5 CM5:CN5">
    <cfRule type="containsBlanks" priority="1159">
      <formula>LEN(TRIM(CM5))=0</formula>
    </cfRule>
    <cfRule type="expression" dxfId="4929" priority="1160">
      <formula>AND(_xlfn.ISFORMULA(CM5),MOD(ROW()+1,2))</formula>
    </cfRule>
    <cfRule type="expression" dxfId="4928" priority="1161">
      <formula>MOD(ROW(),2)</formula>
    </cfRule>
  </conditionalFormatting>
  <conditionalFormatting sqref="AU5">
    <cfRule type="containsBlanks" priority="1155">
      <formula>LEN(TRIM(AU5))=0</formula>
    </cfRule>
    <cfRule type="expression" dxfId="4927" priority="1156">
      <formula>AND(_xlfn.ISFORMULA(AU8),MOD(ROW(),2))</formula>
    </cfRule>
    <cfRule type="expression" dxfId="4926" priority="1157">
      <formula>AND(_xlfn.ISFORMULA(AU5),MOD(ROW()+1,2))</formula>
    </cfRule>
    <cfRule type="expression" dxfId="4925" priority="1158">
      <formula>MOD(ROW(),2)</formula>
    </cfRule>
  </conditionalFormatting>
  <conditionalFormatting sqref="BA6:BC6 BF6 BH6:BJ6 AX6 V6:AV6 I6:O6">
    <cfRule type="expression" dxfId="4924" priority="1145">
      <formula>AND(NOT(ISNUMBER(I6)),NOT(ISBLANK(I6)))</formula>
    </cfRule>
  </conditionalFormatting>
  <conditionalFormatting sqref="AD6:AL6 AN6:AP6 AR6:AT6">
    <cfRule type="expression" dxfId="4923" priority="1143" stopIfTrue="1">
      <formula>AND(OR(ISNUMBER(SEARCH("+",AD6)),ISNUMBER(SEARCH("–",AD6))),MOD(ROW()+1,2))</formula>
    </cfRule>
    <cfRule type="expression" dxfId="4922" priority="1144" stopIfTrue="1">
      <formula>AND(OR(ISNUMBER(SEARCH("+",AD6)),ISNUMBER(SEARCH("–",AD6))),MOD(ROW(),2))</formula>
    </cfRule>
  </conditionalFormatting>
  <conditionalFormatting sqref="AM6 AQ6 AU6 BC6 BF6 BI6:BJ6 BS6 BU6:BV6 BY6 CB6 CD6:CE6 CM6:CN6 CT6 CY6:DA6 DK6:DL6">
    <cfRule type="expression" dxfId="4921" priority="1142">
      <formula>OR(AND(NOT(_xlfn.ISFORMULA(AM6)),NOT(ISBLANK(AM6))),ISERROR(AM6))</formula>
    </cfRule>
  </conditionalFormatting>
  <conditionalFormatting sqref="DL6">
    <cfRule type="expression" dxfId="4920" priority="1141">
      <formula>AND(NOT(ISBLANK(A6)),ISBLANK(DL6))</formula>
    </cfRule>
  </conditionalFormatting>
  <conditionalFormatting sqref="DB6:DC6 DF6 DH6">
    <cfRule type="containsBlanks" dxfId="4919" priority="1139">
      <formula>LEN(TRIM(DB6))=0</formula>
    </cfRule>
  </conditionalFormatting>
  <conditionalFormatting sqref="BF6:BJ6 BM6 BP6 BS6:BV6 CB6:CE6 CQ6:CR6 CM6:CO6 CW6 DF6 DH6 CY6:DC6 A6:BC6 DJ6:XFD6 BY6 CT6:CU6">
    <cfRule type="containsBlanks" priority="1140">
      <formula>LEN(TRIM(A6))=0</formula>
    </cfRule>
    <cfRule type="expression" dxfId="4918" priority="1146">
      <formula>AND(_xlfn.ISFORMULA(A6),MOD(ROW(),2))</formula>
    </cfRule>
    <cfRule type="expression" dxfId="4917" priority="1147">
      <formula>AND(_xlfn.ISFORMULA(A6),MOD(ROW()+1,2))</formula>
    </cfRule>
    <cfRule type="expression" dxfId="4916" priority="1148">
      <formula>MOD(ROW(),2)</formula>
    </cfRule>
  </conditionalFormatting>
  <conditionalFormatting sqref="BV6 BF6 BS6 BY6 CB6 CD6:CE6 CM6:CN6">
    <cfRule type="containsBlanks" priority="1149">
      <formula>LEN(TRIM(BF6))=0</formula>
    </cfRule>
    <cfRule type="expression" dxfId="4915" priority="1150">
      <formula>AND(_xlfn.ISFORMULA(BF7),MOD(ROW(),2))</formula>
    </cfRule>
    <cfRule type="expression" dxfId="4914" priority="1151">
      <formula>AND(_xlfn.ISFORMULA(BF6),MOD(ROW()+1,2))</formula>
    </cfRule>
    <cfRule type="expression" dxfId="4913" priority="1152">
      <formula>MOD(ROW(),2)</formula>
    </cfRule>
  </conditionalFormatting>
  <conditionalFormatting sqref="CM6:CN6 CY6:DA6">
    <cfRule type="containsBlanks" priority="1136">
      <formula>LEN(TRIM(CM6))=0</formula>
    </cfRule>
    <cfRule type="expression" dxfId="4912" priority="1137">
      <formula>AND(_xlfn.ISFORMULA(CM6),MOD(ROW()+1,2))</formula>
    </cfRule>
    <cfRule type="expression" dxfId="4911" priority="1138">
      <formula>MOD(ROW(),2)</formula>
    </cfRule>
  </conditionalFormatting>
  <conditionalFormatting sqref="AU6">
    <cfRule type="containsBlanks" priority="1132">
      <formula>LEN(TRIM(AU6))=0</formula>
    </cfRule>
    <cfRule type="expression" dxfId="4910" priority="1133">
      <formula>AND(_xlfn.ISFORMULA(AU8),MOD(ROW(),2))</formula>
    </cfRule>
    <cfRule type="expression" dxfId="4909" priority="1134">
      <formula>AND(_xlfn.ISFORMULA(AU6),MOD(ROW()+1,2))</formula>
    </cfRule>
    <cfRule type="expression" dxfId="4908" priority="1135">
      <formula>MOD(ROW(),2)</formula>
    </cfRule>
  </conditionalFormatting>
  <conditionalFormatting sqref="BD6:BE6">
    <cfRule type="containsBlanks" priority="1125">
      <formula>LEN(TRIM(BD6))=0</formula>
    </cfRule>
  </conditionalFormatting>
  <conditionalFormatting sqref="BD6:BE6">
    <cfRule type="expression" dxfId="4907" priority="1128">
      <formula>AND(NOT(ISNUMBER(BD6)),NOT(ISBLANK(BD6)))</formula>
    </cfRule>
  </conditionalFormatting>
  <conditionalFormatting sqref="BD6:BE6">
    <cfRule type="expression" dxfId="4906" priority="1126">
      <formula>AND(_xlfn.ISFORMULA(BD6),MOD(ROW(),2))</formula>
    </cfRule>
    <cfRule type="expression" dxfId="4905" priority="1127">
      <formula>AND(_xlfn.ISFORMULA(BD6),MOD(ROW()+1,2))</formula>
    </cfRule>
    <cfRule type="expression" dxfId="4904" priority="1129">
      <formula>MOD(ROW(),2)</formula>
    </cfRule>
  </conditionalFormatting>
  <conditionalFormatting sqref="BK6:BL6">
    <cfRule type="containsBlanks" priority="1120">
      <formula>LEN(TRIM(BK6))=0</formula>
    </cfRule>
  </conditionalFormatting>
  <conditionalFormatting sqref="BK6:BL6">
    <cfRule type="expression" dxfId="4903" priority="1123">
      <formula>AND(NOT(ISNUMBER(BK6)),NOT(ISBLANK(BK6)))</formula>
    </cfRule>
  </conditionalFormatting>
  <conditionalFormatting sqref="BK6:BL6">
    <cfRule type="expression" dxfId="4902" priority="1121">
      <formula>AND(_xlfn.ISFORMULA(BK6),MOD(ROW(),2))</formula>
    </cfRule>
    <cfRule type="expression" dxfId="4901" priority="1122">
      <formula>AND(_xlfn.ISFORMULA(BK6),MOD(ROW()+1,2))</formula>
    </cfRule>
    <cfRule type="expression" dxfId="4900" priority="1124">
      <formula>MOD(ROW(),2)</formula>
    </cfRule>
  </conditionalFormatting>
  <conditionalFormatting sqref="BO6">
    <cfRule type="containsBlanks" priority="1115">
      <formula>LEN(TRIM(BO6))=0</formula>
    </cfRule>
  </conditionalFormatting>
  <conditionalFormatting sqref="BO6">
    <cfRule type="expression" dxfId="4899" priority="1118">
      <formula>AND(NOT(ISNUMBER(BO6)),NOT(ISBLANK(BO6)))</formula>
    </cfRule>
  </conditionalFormatting>
  <conditionalFormatting sqref="BO6">
    <cfRule type="expression" dxfId="4898" priority="1116">
      <formula>AND(_xlfn.ISFORMULA(BO6),MOD(ROW(),2))</formula>
    </cfRule>
    <cfRule type="expression" dxfId="4897" priority="1117">
      <formula>AND(_xlfn.ISFORMULA(BO6),MOD(ROW()+1,2))</formula>
    </cfRule>
    <cfRule type="expression" dxfId="4896" priority="1119">
      <formula>MOD(ROW(),2)</formula>
    </cfRule>
  </conditionalFormatting>
  <conditionalFormatting sqref="BN6">
    <cfRule type="containsBlanks" priority="1110">
      <formula>LEN(TRIM(BN6))=0</formula>
    </cfRule>
  </conditionalFormatting>
  <conditionalFormatting sqref="BN6">
    <cfRule type="expression" dxfId="4895" priority="1113">
      <formula>AND(NOT(ISNUMBER(BN6)),NOT(ISBLANK(BN6)))</formula>
    </cfRule>
  </conditionalFormatting>
  <conditionalFormatting sqref="BN6">
    <cfRule type="expression" dxfId="4894" priority="1111">
      <formula>AND(_xlfn.ISFORMULA(BN6),MOD(ROW(),2))</formula>
    </cfRule>
    <cfRule type="expression" dxfId="4893" priority="1112">
      <formula>AND(_xlfn.ISFORMULA(BN6),MOD(ROW()+1,2))</formula>
    </cfRule>
    <cfRule type="expression" dxfId="4892" priority="1114">
      <formula>MOD(ROW(),2)</formula>
    </cfRule>
  </conditionalFormatting>
  <conditionalFormatting sqref="BQ6:BR6">
    <cfRule type="containsBlanks" priority="1105">
      <formula>LEN(TRIM(BQ6))=0</formula>
    </cfRule>
  </conditionalFormatting>
  <conditionalFormatting sqref="BQ6:BR6">
    <cfRule type="expression" dxfId="4891" priority="1108">
      <formula>AND(NOT(ISNUMBER(BQ6)),NOT(ISBLANK(BQ6)))</formula>
    </cfRule>
  </conditionalFormatting>
  <conditionalFormatting sqref="BQ6:BR6">
    <cfRule type="expression" dxfId="4890" priority="1106">
      <formula>AND(_xlfn.ISFORMULA(BQ6),MOD(ROW(),2))</formula>
    </cfRule>
    <cfRule type="expression" dxfId="4889" priority="1107">
      <formula>AND(_xlfn.ISFORMULA(BQ6),MOD(ROW()+1,2))</formula>
    </cfRule>
    <cfRule type="expression" dxfId="4888" priority="1109">
      <formula>MOD(ROW(),2)</formula>
    </cfRule>
  </conditionalFormatting>
  <conditionalFormatting sqref="BW6:BX6">
    <cfRule type="containsBlanks" priority="1100">
      <formula>LEN(TRIM(BW6))=0</formula>
    </cfRule>
  </conditionalFormatting>
  <conditionalFormatting sqref="BW6:BX6">
    <cfRule type="expression" dxfId="4887" priority="1103">
      <formula>AND(NOT(ISNUMBER(BW6)),NOT(ISBLANK(BW6)))</formula>
    </cfRule>
  </conditionalFormatting>
  <conditionalFormatting sqref="BW6:BX6">
    <cfRule type="expression" dxfId="4886" priority="1101">
      <formula>AND(_xlfn.ISFORMULA(BW6),MOD(ROW(),2))</formula>
    </cfRule>
    <cfRule type="expression" dxfId="4885" priority="1102">
      <formula>AND(_xlfn.ISFORMULA(BW6),MOD(ROW()+1,2))</formula>
    </cfRule>
    <cfRule type="expression" dxfId="4884" priority="1104">
      <formula>MOD(ROW(),2)</formula>
    </cfRule>
  </conditionalFormatting>
  <conditionalFormatting sqref="BZ6:CA6">
    <cfRule type="containsBlanks" priority="1095">
      <formula>LEN(TRIM(BZ6))=0</formula>
    </cfRule>
  </conditionalFormatting>
  <conditionalFormatting sqref="BZ6:CA6">
    <cfRule type="expression" dxfId="4883" priority="1098">
      <formula>AND(NOT(ISNUMBER(BZ6)),NOT(ISBLANK(BZ6)))</formula>
    </cfRule>
  </conditionalFormatting>
  <conditionalFormatting sqref="BZ6:CA6">
    <cfRule type="expression" dxfId="4882" priority="1096">
      <formula>AND(_xlfn.ISFORMULA(BZ6),MOD(ROW(),2))</formula>
    </cfRule>
    <cfRule type="expression" dxfId="4881" priority="1097">
      <formula>AND(_xlfn.ISFORMULA(BZ6),MOD(ROW()+1,2))</formula>
    </cfRule>
    <cfRule type="expression" dxfId="4880" priority="1099">
      <formula>MOD(ROW(),2)</formula>
    </cfRule>
  </conditionalFormatting>
  <conditionalFormatting sqref="CF6">
    <cfRule type="containsBlanks" priority="1090">
      <formula>LEN(TRIM(CF6))=0</formula>
    </cfRule>
  </conditionalFormatting>
  <conditionalFormatting sqref="CF6">
    <cfRule type="expression" dxfId="4879" priority="1093">
      <formula>AND(NOT(ISNUMBER(CF6)),NOT(ISBLANK(CF6)))</formula>
    </cfRule>
  </conditionalFormatting>
  <conditionalFormatting sqref="CF6">
    <cfRule type="expression" dxfId="4878" priority="1091">
      <formula>AND(_xlfn.ISFORMULA(CF6),MOD(ROW(),2))</formula>
    </cfRule>
    <cfRule type="expression" dxfId="4877" priority="1092">
      <formula>AND(_xlfn.ISFORMULA(CF6),MOD(ROW()+1,2))</formula>
    </cfRule>
    <cfRule type="expression" dxfId="4876" priority="1094">
      <formula>MOD(ROW(),2)</formula>
    </cfRule>
  </conditionalFormatting>
  <conditionalFormatting sqref="CG6:CI6">
    <cfRule type="containsBlanks" priority="1085">
      <formula>LEN(TRIM(CG6))=0</formula>
    </cfRule>
  </conditionalFormatting>
  <conditionalFormatting sqref="CG6:CI6">
    <cfRule type="expression" dxfId="4875" priority="1088">
      <formula>AND(NOT(ISNUMBER(CG6)),NOT(ISBLANK(CG6)))</formula>
    </cfRule>
  </conditionalFormatting>
  <conditionalFormatting sqref="CG6:CI6">
    <cfRule type="expression" dxfId="4874" priority="1086">
      <formula>AND(_xlfn.ISFORMULA(CG6),MOD(ROW(),2))</formula>
    </cfRule>
    <cfRule type="expression" dxfId="4873" priority="1087">
      <formula>AND(_xlfn.ISFORMULA(CG6),MOD(ROW()+1,2))</formula>
    </cfRule>
    <cfRule type="expression" dxfId="4872" priority="1089">
      <formula>MOD(ROW(),2)</formula>
    </cfRule>
  </conditionalFormatting>
  <conditionalFormatting sqref="CJ6:CK6">
    <cfRule type="containsBlanks" priority="1080">
      <formula>LEN(TRIM(CJ6))=0</formula>
    </cfRule>
  </conditionalFormatting>
  <conditionalFormatting sqref="CJ6:CK6">
    <cfRule type="expression" dxfId="4871" priority="1083">
      <formula>AND(NOT(ISNUMBER(CJ6)),NOT(ISBLANK(CJ6)))</formula>
    </cfRule>
  </conditionalFormatting>
  <conditionalFormatting sqref="CJ6:CK6">
    <cfRule type="expression" dxfId="4870" priority="1081">
      <formula>AND(_xlfn.ISFORMULA(CJ6),MOD(ROW(),2))</formula>
    </cfRule>
    <cfRule type="expression" dxfId="4869" priority="1082">
      <formula>AND(_xlfn.ISFORMULA(CJ6),MOD(ROW()+1,2))</formula>
    </cfRule>
    <cfRule type="expression" dxfId="4868" priority="1084">
      <formula>MOD(ROW(),2)</formula>
    </cfRule>
  </conditionalFormatting>
  <conditionalFormatting sqref="CL6">
    <cfRule type="containsBlanks" priority="1075">
      <formula>LEN(TRIM(CL6))=0</formula>
    </cfRule>
  </conditionalFormatting>
  <conditionalFormatting sqref="CL6">
    <cfRule type="expression" dxfId="4867" priority="1078">
      <formula>AND(NOT(ISNUMBER(CL6)),NOT(ISBLANK(CL6)))</formula>
    </cfRule>
  </conditionalFormatting>
  <conditionalFormatting sqref="CL6">
    <cfRule type="expression" dxfId="4866" priority="1076">
      <formula>AND(_xlfn.ISFORMULA(CL6),MOD(ROW(),2))</formula>
    </cfRule>
    <cfRule type="expression" dxfId="4865" priority="1077">
      <formula>AND(_xlfn.ISFORMULA(CL6),MOD(ROW()+1,2))</formula>
    </cfRule>
    <cfRule type="expression" dxfId="4864" priority="1079">
      <formula>MOD(ROW(),2)</formula>
    </cfRule>
  </conditionalFormatting>
  <conditionalFormatting sqref="CP6">
    <cfRule type="containsBlanks" priority="1070">
      <formula>LEN(TRIM(CP6))=0</formula>
    </cfRule>
  </conditionalFormatting>
  <conditionalFormatting sqref="CP6">
    <cfRule type="expression" dxfId="4863" priority="1073">
      <formula>AND(NOT(ISNUMBER(CP6)),NOT(ISBLANK(CP6)))</formula>
    </cfRule>
  </conditionalFormatting>
  <conditionalFormatting sqref="CP6">
    <cfRule type="expression" dxfId="4862" priority="1071">
      <formula>AND(_xlfn.ISFORMULA(CP6),MOD(ROW(),2))</formula>
    </cfRule>
    <cfRule type="expression" dxfId="4861" priority="1072">
      <formula>AND(_xlfn.ISFORMULA(CP6),MOD(ROW()+1,2))</formula>
    </cfRule>
    <cfRule type="expression" dxfId="4860" priority="1074">
      <formula>MOD(ROW(),2)</formula>
    </cfRule>
  </conditionalFormatting>
  <conditionalFormatting sqref="CS6">
    <cfRule type="containsBlanks" priority="1065">
      <formula>LEN(TRIM(CS6))=0</formula>
    </cfRule>
  </conditionalFormatting>
  <conditionalFormatting sqref="CS6">
    <cfRule type="expression" dxfId="4859" priority="1068">
      <formula>AND(NOT(ISNUMBER(CS6)),NOT(ISBLANK(CS6)))</formula>
    </cfRule>
  </conditionalFormatting>
  <conditionalFormatting sqref="CS6">
    <cfRule type="expression" dxfId="4858" priority="1066">
      <formula>AND(_xlfn.ISFORMULA(CS6),MOD(ROW(),2))</formula>
    </cfRule>
    <cfRule type="expression" dxfId="4857" priority="1067">
      <formula>AND(_xlfn.ISFORMULA(CS6),MOD(ROW()+1,2))</formula>
    </cfRule>
    <cfRule type="expression" dxfId="4856" priority="1069">
      <formula>MOD(ROW(),2)</formula>
    </cfRule>
  </conditionalFormatting>
  <conditionalFormatting sqref="CV6">
    <cfRule type="containsBlanks" priority="1060">
      <formula>LEN(TRIM(CV6))=0</formula>
    </cfRule>
  </conditionalFormatting>
  <conditionalFormatting sqref="CV6">
    <cfRule type="expression" dxfId="4855" priority="1063">
      <formula>AND(NOT(ISNUMBER(CV6)),NOT(ISBLANK(CV6)))</formula>
    </cfRule>
  </conditionalFormatting>
  <conditionalFormatting sqref="CV6">
    <cfRule type="expression" dxfId="4854" priority="1061">
      <formula>AND(_xlfn.ISFORMULA(CV6),MOD(ROW(),2))</formula>
    </cfRule>
    <cfRule type="expression" dxfId="4853" priority="1062">
      <formula>AND(_xlfn.ISFORMULA(CV6),MOD(ROW()+1,2))</formula>
    </cfRule>
    <cfRule type="expression" dxfId="4852" priority="1064">
      <formula>MOD(ROW(),2)</formula>
    </cfRule>
  </conditionalFormatting>
  <conditionalFormatting sqref="CX6">
    <cfRule type="containsBlanks" priority="1055">
      <formula>LEN(TRIM(CX6))=0</formula>
    </cfRule>
  </conditionalFormatting>
  <conditionalFormatting sqref="CX6">
    <cfRule type="expression" dxfId="4851" priority="1058">
      <formula>AND(NOT(ISNUMBER(CX6)),NOT(ISBLANK(CX6)))</formula>
    </cfRule>
  </conditionalFormatting>
  <conditionalFormatting sqref="CX6">
    <cfRule type="expression" dxfId="4850" priority="1056">
      <formula>AND(_xlfn.ISFORMULA(CX6),MOD(ROW(),2))</formula>
    </cfRule>
    <cfRule type="expression" dxfId="4849" priority="1057">
      <formula>AND(_xlfn.ISFORMULA(CX6),MOD(ROW()+1,2))</formula>
    </cfRule>
    <cfRule type="expression" dxfId="4848" priority="1059">
      <formula>MOD(ROW(),2)</formula>
    </cfRule>
  </conditionalFormatting>
  <conditionalFormatting sqref="DI3">
    <cfRule type="containsBlanks" priority="1036">
      <formula>LEN(TRIM(DI3))=0</formula>
    </cfRule>
  </conditionalFormatting>
  <conditionalFormatting sqref="DI3">
    <cfRule type="expression" dxfId="4847" priority="1037">
      <formula>AND(_xlfn.ISFORMULA(DI3),MOD(ROW(),2))</formula>
    </cfRule>
    <cfRule type="expression" dxfId="4846" priority="1038">
      <formula>AND(_xlfn.ISFORMULA(DI3),MOD(ROW()+1,2))</formula>
    </cfRule>
    <cfRule type="expression" dxfId="4845" priority="1039">
      <formula>MOD(ROW(),2)</formula>
    </cfRule>
  </conditionalFormatting>
  <conditionalFormatting sqref="DD6">
    <cfRule type="containsBlanks" priority="1031">
      <formula>LEN(TRIM(DD6))=0</formula>
    </cfRule>
  </conditionalFormatting>
  <conditionalFormatting sqref="DD6">
    <cfRule type="expression" dxfId="4844" priority="1034">
      <formula>AND(NOT(ISNUMBER(DD6)),NOT(ISBLANK(DD6)))</formula>
    </cfRule>
  </conditionalFormatting>
  <conditionalFormatting sqref="DD6">
    <cfRule type="expression" dxfId="4843" priority="1032">
      <formula>AND(_xlfn.ISFORMULA(DD6),MOD(ROW(),2))</formula>
    </cfRule>
    <cfRule type="expression" dxfId="4842" priority="1033">
      <formula>AND(_xlfn.ISFORMULA(DD6),MOD(ROW()+1,2))</formula>
    </cfRule>
    <cfRule type="expression" dxfId="4841" priority="1035">
      <formula>MOD(ROW(),2)</formula>
    </cfRule>
  </conditionalFormatting>
  <conditionalFormatting sqref="DE6">
    <cfRule type="containsBlanks" priority="1026">
      <formula>LEN(TRIM(DE6))=0</formula>
    </cfRule>
  </conditionalFormatting>
  <conditionalFormatting sqref="DE6">
    <cfRule type="expression" dxfId="4840" priority="1029">
      <formula>AND(NOT(ISNUMBER(DE6)),NOT(ISBLANK(DE6)))</formula>
    </cfRule>
  </conditionalFormatting>
  <conditionalFormatting sqref="DE6">
    <cfRule type="expression" dxfId="4839" priority="1027">
      <formula>AND(_xlfn.ISFORMULA(DE6),MOD(ROW(),2))</formula>
    </cfRule>
    <cfRule type="expression" dxfId="4838" priority="1028">
      <formula>AND(_xlfn.ISFORMULA(DE6),MOD(ROW()+1,2))</formula>
    </cfRule>
    <cfRule type="expression" dxfId="4837" priority="1030">
      <formula>MOD(ROW(),2)</formula>
    </cfRule>
  </conditionalFormatting>
  <conditionalFormatting sqref="DG6">
    <cfRule type="containsBlanks" priority="1021">
      <formula>LEN(TRIM(DG6))=0</formula>
    </cfRule>
  </conditionalFormatting>
  <conditionalFormatting sqref="DG6">
    <cfRule type="expression" dxfId="4836" priority="1024">
      <formula>AND(NOT(ISNUMBER(DG6)),NOT(ISBLANK(DG6)))</formula>
    </cfRule>
  </conditionalFormatting>
  <conditionalFormatting sqref="DG6">
    <cfRule type="expression" dxfId="4835" priority="1022">
      <formula>AND(_xlfn.ISFORMULA(DG6),MOD(ROW(),2))</formula>
    </cfRule>
    <cfRule type="expression" dxfId="4834" priority="1023">
      <formula>AND(_xlfn.ISFORMULA(DG6),MOD(ROW()+1,2))</formula>
    </cfRule>
    <cfRule type="expression" dxfId="4833" priority="1025">
      <formula>MOD(ROW(),2)</formula>
    </cfRule>
  </conditionalFormatting>
  <conditionalFormatting sqref="DI6">
    <cfRule type="containsBlanks" priority="1016">
      <formula>LEN(TRIM(DI6))=0</formula>
    </cfRule>
  </conditionalFormatting>
  <conditionalFormatting sqref="DI6">
    <cfRule type="expression" dxfId="4832" priority="1019">
      <formula>AND(NOT(ISNUMBER(DI6)),NOT(ISBLANK(DI6)))</formula>
    </cfRule>
  </conditionalFormatting>
  <conditionalFormatting sqref="DI6">
    <cfRule type="expression" dxfId="4831" priority="1017">
      <formula>AND(_xlfn.ISFORMULA(DI6),MOD(ROW(),2))</formula>
    </cfRule>
    <cfRule type="expression" dxfId="4830" priority="1018">
      <formula>AND(_xlfn.ISFORMULA(DI6),MOD(ROW()+1,2))</formula>
    </cfRule>
    <cfRule type="expression" dxfId="4829" priority="1020">
      <formula>MOD(ROW(),2)</formula>
    </cfRule>
  </conditionalFormatting>
  <conditionalFormatting sqref="BN7:BO7 BA7:BF7 BH7:BL7 AX7 V7:AV7 I7:O7">
    <cfRule type="expression" dxfId="4828" priority="1002">
      <formula>AND(NOT(ISNUMBER(I7)),NOT(ISBLANK(I7)))</formula>
    </cfRule>
  </conditionalFormatting>
  <conditionalFormatting sqref="AD7:AL7 AN7:AP7 AR7:AT7">
    <cfRule type="expression" dxfId="4827" priority="1000" stopIfTrue="1">
      <formula>AND(OR(ISNUMBER(SEARCH("+",AD7)),ISNUMBER(SEARCH("–",AD7))),MOD(ROW()+1,2))</formula>
    </cfRule>
    <cfRule type="expression" dxfId="4826" priority="1001" stopIfTrue="1">
      <formula>AND(OR(ISNUMBER(SEARCH("+",AD7)),ISNUMBER(SEARCH("–",AD7))),MOD(ROW(),2))</formula>
    </cfRule>
  </conditionalFormatting>
  <conditionalFormatting sqref="AM7 AQ7 AU7 BC7 BF7 BI7:BJ7 BS7 BU7:BV7 BY7 CB7 CD7:CE7 CM7:CN7 CT7 CY7:DA7 DK7:DL7">
    <cfRule type="expression" dxfId="4825" priority="999">
      <formula>OR(AND(NOT(_xlfn.ISFORMULA(AM7)),NOT(ISBLANK(AM7))),ISERROR(AM7))</formula>
    </cfRule>
  </conditionalFormatting>
  <conditionalFormatting sqref="DL7">
    <cfRule type="expression" dxfId="4824" priority="998">
      <formula>AND(NOT(ISBLANK(A7)),ISBLANK(DL7))</formula>
    </cfRule>
  </conditionalFormatting>
  <conditionalFormatting sqref="DB7:DC7 DF7 DH7">
    <cfRule type="containsBlanks" dxfId="4823" priority="996">
      <formula>LEN(TRIM(DB7))=0</formula>
    </cfRule>
  </conditionalFormatting>
  <conditionalFormatting sqref="A7:C7 AV7:CP7 F7 H7:AT7 CS7:XFD7">
    <cfRule type="containsBlanks" priority="997">
      <formula>LEN(TRIM(A7))=0</formula>
    </cfRule>
    <cfRule type="expression" dxfId="4822" priority="1003">
      <formula>AND(_xlfn.ISFORMULA(A7),MOD(ROW(),2))</formula>
    </cfRule>
    <cfRule type="expression" dxfId="4821" priority="1004">
      <formula>AND(_xlfn.ISFORMULA(A7),MOD(ROW()+1,2))</formula>
    </cfRule>
    <cfRule type="expression" dxfId="4820" priority="1005">
      <formula>MOD(ROW(),2)</formula>
    </cfRule>
  </conditionalFormatting>
  <conditionalFormatting sqref="CM7:CN7 CY7:DA7">
    <cfRule type="containsBlanks" priority="993">
      <formula>LEN(TRIM(CM7))=0</formula>
    </cfRule>
    <cfRule type="expression" dxfId="4819" priority="994">
      <formula>AND(_xlfn.ISFORMULA(CM7),MOD(ROW()+1,2))</formula>
    </cfRule>
    <cfRule type="expression" dxfId="4818" priority="995">
      <formula>MOD(ROW(),2)</formula>
    </cfRule>
  </conditionalFormatting>
  <conditionalFormatting sqref="CM7:CN7 CD7:CE7 CB7 BY7 BV7 BS7 BF7">
    <cfRule type="containsBlanks" priority="1008">
      <formula>LEN(TRIM(BF7))=0</formula>
    </cfRule>
    <cfRule type="expression" dxfId="4817" priority="1010">
      <formula>AND(_xlfn.ISFORMULA(BF7),MOD(ROW()+1,2))</formula>
    </cfRule>
    <cfRule type="expression" dxfId="4816" priority="1011">
      <formula>MOD(ROW(),2)</formula>
    </cfRule>
  </conditionalFormatting>
  <conditionalFormatting sqref="AU7 CQ7:CR7">
    <cfRule type="containsBlanks" priority="1013">
      <formula>LEN(TRIM(AU7))=0</formula>
    </cfRule>
    <cfRule type="expression" dxfId="4815" priority="1014">
      <formula>AND(_xlfn.ISFORMULA(AU7),MOD(ROW()+1,2))</formula>
    </cfRule>
    <cfRule type="expression" dxfId="4814" priority="1015">
      <formula>MOD(ROW(),2)</formula>
    </cfRule>
  </conditionalFormatting>
  <conditionalFormatting sqref="E7">
    <cfRule type="containsBlanks" priority="989">
      <formula>LEN(TRIM(E7))=0</formula>
    </cfRule>
    <cfRule type="expression" dxfId="4813" priority="990">
      <formula>AND(_xlfn.ISFORMULA(E7),MOD(ROW(),2))</formula>
    </cfRule>
    <cfRule type="expression" dxfId="4812" priority="991">
      <formula>AND(_xlfn.ISFORMULA(E7),MOD(ROW()+1,2))</formula>
    </cfRule>
    <cfRule type="expression" dxfId="4811" priority="992">
      <formula>MOD(ROW(),2)</formula>
    </cfRule>
  </conditionalFormatting>
  <conditionalFormatting sqref="G7">
    <cfRule type="containsBlanks" priority="985">
      <formula>LEN(TRIM(G7))=0</formula>
    </cfRule>
    <cfRule type="expression" dxfId="4810" priority="986">
      <formula>AND(_xlfn.ISFORMULA(G7),MOD(ROW(),2))</formula>
    </cfRule>
    <cfRule type="expression" dxfId="4809" priority="987">
      <formula>AND(_xlfn.ISFORMULA(G7),MOD(ROW()+1,2))</formula>
    </cfRule>
    <cfRule type="expression" dxfId="4808" priority="988">
      <formula>MOD(ROW(),2)</formula>
    </cfRule>
  </conditionalFormatting>
  <conditionalFormatting sqref="DI7">
    <cfRule type="expression" dxfId="4807" priority="984">
      <formula>AND(NOT(ISNUMBER(DI7)),NOT(ISBLANK(DI7)))</formula>
    </cfRule>
  </conditionalFormatting>
  <conditionalFormatting sqref="DG7">
    <cfRule type="expression" dxfId="4806" priority="983">
      <formula>AND(NOT(ISNUMBER(DG7)),NOT(ISBLANK(DG7)))</formula>
    </cfRule>
  </conditionalFormatting>
  <conditionalFormatting sqref="DE7">
    <cfRule type="expression" dxfId="4805" priority="982">
      <formula>AND(NOT(ISNUMBER(DE7)),NOT(ISBLANK(DE7)))</formula>
    </cfRule>
  </conditionalFormatting>
  <conditionalFormatting sqref="DD7">
    <cfRule type="expression" dxfId="4804" priority="981">
      <formula>AND(NOT(ISNUMBER(DD7)),NOT(ISBLANK(DD7)))</formula>
    </cfRule>
  </conditionalFormatting>
  <conditionalFormatting sqref="CX7">
    <cfRule type="expression" dxfId="4803" priority="980">
      <formula>AND(NOT(ISNUMBER(CX7)),NOT(ISBLANK(CX7)))</formula>
    </cfRule>
  </conditionalFormatting>
  <conditionalFormatting sqref="DE7">
    <cfRule type="expression" dxfId="4802" priority="979">
      <formula>AND(NOT(ISNUMBER(DE7)),NOT(ISBLANK(DE7)))</formula>
    </cfRule>
  </conditionalFormatting>
  <conditionalFormatting sqref="DG7">
    <cfRule type="expression" dxfId="4801" priority="978">
      <formula>AND(NOT(ISNUMBER(DG7)),NOT(ISBLANK(DG7)))</formula>
    </cfRule>
  </conditionalFormatting>
  <conditionalFormatting sqref="DI7">
    <cfRule type="expression" dxfId="4800" priority="977">
      <formula>AND(NOT(ISNUMBER(DI7)),NOT(ISBLANK(DI7)))</formula>
    </cfRule>
  </conditionalFormatting>
  <conditionalFormatting sqref="I8">
    <cfRule type="expression" dxfId="4799" priority="973">
      <formula>AND(NOT(ISNUMBER(I8)),NOT(ISBLANK(I8)))</formula>
    </cfRule>
  </conditionalFormatting>
  <conditionalFormatting sqref="DK8:DL8">
    <cfRule type="expression" dxfId="4798" priority="972">
      <formula>OR(AND(NOT(_xlfn.ISFORMULA(DK8)),NOT(ISBLANK(DK8))),ISERROR(DK8))</formula>
    </cfRule>
  </conditionalFormatting>
  <conditionalFormatting sqref="DL8">
    <cfRule type="expression" dxfId="4797" priority="971">
      <formula>AND(NOT(ISBLANK(A8)),ISBLANK(DL8))</formula>
    </cfRule>
  </conditionalFormatting>
  <conditionalFormatting sqref="DJ8:XFD8 A8:I8">
    <cfRule type="containsBlanks" priority="970">
      <formula>LEN(TRIM(A8))=0</formula>
    </cfRule>
    <cfRule type="expression" dxfId="4796" priority="974">
      <formula>AND(_xlfn.ISFORMULA(A8),MOD(ROW(),2))</formula>
    </cfRule>
    <cfRule type="expression" dxfId="4795" priority="975">
      <formula>AND(_xlfn.ISFORMULA(A8),MOD(ROW()+1,2))</formula>
    </cfRule>
    <cfRule type="expression" dxfId="4794" priority="976">
      <formula>MOD(ROW(),2)</formula>
    </cfRule>
  </conditionalFormatting>
  <conditionalFormatting sqref="M8:AL8 AN8:AP8 AR8:AT8 AV8:BE8 BG8:BH8 BK8:BR8 BT8 BZ8:CA8 CC8 CO8:CS8 CU8:DI8 BW8:BX8 CF8:CL8">
    <cfRule type="containsBlanks" priority="962">
      <formula>LEN(TRIM(M8))=0</formula>
    </cfRule>
    <cfRule type="expression" dxfId="4793" priority="966">
      <formula>AND(_xlfn.ISFORMULA(M8),MOD(ROW(),2))</formula>
    </cfRule>
    <cfRule type="expression" dxfId="4792" priority="967">
      <formula>AND(_xlfn.ISFORMULA(M8),MOD(ROW()+1,2))</formula>
    </cfRule>
    <cfRule type="expression" dxfId="4791" priority="969">
      <formula>MOD(ROW(),2)</formula>
    </cfRule>
  </conditionalFormatting>
  <conditionalFormatting sqref="AX8 M8:O8 V8:AL8 AN8:AP8 AR8:AT8 AV8 BA8:BE8 BH8 BK8:BL8 BN8:BO8">
    <cfRule type="expression" dxfId="4790" priority="968">
      <formula>AND(NOT(ISNUMBER(M8)),NOT(ISBLANK(M8)))</formula>
    </cfRule>
  </conditionalFormatting>
  <conditionalFormatting sqref="AR8:AT8 AN8:AP8 AD8:AL8">
    <cfRule type="expression" dxfId="4789" priority="964">
      <formula>AND(OR(ISNUMBER(SEARCH("+",AD8)),ISNUMBER(SEARCH("–",AD8))),MOD(ROW()+1,2))</formula>
    </cfRule>
    <cfRule type="expression" dxfId="4788" priority="965" stopIfTrue="1">
      <formula>AND(OR(ISNUMBER(SEARCH("+",AD8)),ISNUMBER(SEARCH("–",AD8))),MOD(ROW(),2))</formula>
    </cfRule>
  </conditionalFormatting>
  <conditionalFormatting sqref="BC8 CY8:DA8">
    <cfRule type="expression" dxfId="4787" priority="963">
      <formula>OR(AND(NOT(_xlfn.ISFORMULA(BC8)),NOT(ISBLANK(BC8))),ISERROR(BC8))</formula>
    </cfRule>
  </conditionalFormatting>
  <conditionalFormatting sqref="DF8 DH8 DB8:DC8">
    <cfRule type="containsBlanks" dxfId="4786" priority="961">
      <formula>LEN(TRIM(DB8))=0</formula>
    </cfRule>
  </conditionalFormatting>
  <conditionalFormatting sqref="AM8">
    <cfRule type="containsBlanks" priority="955">
      <formula>LEN(TRIM(AM8))=0</formula>
    </cfRule>
  </conditionalFormatting>
  <conditionalFormatting sqref="AM8">
    <cfRule type="expression" dxfId="4785" priority="959">
      <formula>AND(NOT(ISNUMBER(AM8)),NOT(ISBLANK(AM8)))</formula>
    </cfRule>
  </conditionalFormatting>
  <conditionalFormatting sqref="AM8">
    <cfRule type="expression" dxfId="4784" priority="957">
      <formula>AND(_xlfn.ISFORMULA(AM8),MOD(ROW(),2))</formula>
    </cfRule>
    <cfRule type="expression" dxfId="4783" priority="958">
      <formula>AND(_xlfn.ISFORMULA(AM8),MOD(ROW()+1,2))</formula>
    </cfRule>
    <cfRule type="expression" dxfId="4782" priority="960">
      <formula>MOD(ROW(),2)</formula>
    </cfRule>
  </conditionalFormatting>
  <conditionalFormatting sqref="AM8">
    <cfRule type="expression" dxfId="4781" priority="956">
      <formula>OR(AND(NOT(_xlfn.ISFORMULA(AM8)),NOT(ISBLANK(AM8))),ISERROR(AM8))</formula>
    </cfRule>
  </conditionalFormatting>
  <conditionalFormatting sqref="AM8">
    <cfRule type="expression" dxfId="4780" priority="954">
      <formula>OR(AND(NOT(_xlfn.ISFORMULA(AM8)),NOT(ISBLANK(AM8))),ISERROR(AM8))</formula>
    </cfRule>
  </conditionalFormatting>
  <conditionalFormatting sqref="AQ8">
    <cfRule type="expression" dxfId="4779" priority="950">
      <formula>AND(_xlfn.ISFORMULA(AQ8),MOD(ROW(),2))</formula>
    </cfRule>
    <cfRule type="expression" dxfId="4778" priority="951">
      <formula>AND(_xlfn.ISFORMULA(AQ8),MOD(ROW()+1,2))</formula>
    </cfRule>
    <cfRule type="expression" dxfId="4777" priority="953">
      <formula>MOD(ROW(),2)</formula>
    </cfRule>
  </conditionalFormatting>
  <conditionalFormatting sqref="AQ8">
    <cfRule type="expression" dxfId="4776" priority="952">
      <formula>AND(NOT(ISNUMBER(AQ8)),NOT(ISBLANK(AQ8)))</formula>
    </cfRule>
  </conditionalFormatting>
  <conditionalFormatting sqref="AQ8">
    <cfRule type="expression" dxfId="4775" priority="949">
      <formula>OR(AND(NOT(_xlfn.ISFORMULA(AQ8)),NOT(ISBLANK(AQ8))),ISERROR(AQ8))</formula>
    </cfRule>
  </conditionalFormatting>
  <conditionalFormatting sqref="AU8">
    <cfRule type="expression" dxfId="4774" priority="945">
      <formula>AND(_xlfn.ISFORMULA(AU8),MOD(ROW(),2))</formula>
    </cfRule>
    <cfRule type="expression" dxfId="4773" priority="946">
      <formula>AND(_xlfn.ISFORMULA(AU8),MOD(ROW()+1,2))</formula>
    </cfRule>
    <cfRule type="expression" dxfId="4772" priority="948">
      <formula>MOD(ROW(),2)</formula>
    </cfRule>
  </conditionalFormatting>
  <conditionalFormatting sqref="AU8">
    <cfRule type="expression" dxfId="4771" priority="947">
      <formula>AND(NOT(ISNUMBER(AU8)),NOT(ISBLANK(AU8)))</formula>
    </cfRule>
  </conditionalFormatting>
  <conditionalFormatting sqref="AU8">
    <cfRule type="expression" dxfId="4770" priority="944">
      <formula>OR(AND(NOT(_xlfn.ISFORMULA(AU8)),NOT(ISBLANK(AU8))),ISERROR(AU8))</formula>
    </cfRule>
  </conditionalFormatting>
  <conditionalFormatting sqref="BF8">
    <cfRule type="expression" dxfId="4769" priority="940">
      <formula>AND(_xlfn.ISFORMULA(BF8),MOD(ROW(),2))</formula>
    </cfRule>
    <cfRule type="expression" dxfId="4768" priority="941">
      <formula>AND(_xlfn.ISFORMULA(BF8),MOD(ROW()+1,2))</formula>
    </cfRule>
    <cfRule type="expression" dxfId="4767" priority="943">
      <formula>MOD(ROW(),2)</formula>
    </cfRule>
  </conditionalFormatting>
  <conditionalFormatting sqref="BF8">
    <cfRule type="expression" dxfId="4766" priority="942">
      <formula>AND(NOT(ISNUMBER(BF8)),NOT(ISBLANK(BF8)))</formula>
    </cfRule>
  </conditionalFormatting>
  <conditionalFormatting sqref="BF8">
    <cfRule type="expression" dxfId="4765" priority="939">
      <formula>OR(AND(NOT(_xlfn.ISFORMULA(BF8)),NOT(ISBLANK(BF8))),ISERROR(BF8))</formula>
    </cfRule>
  </conditionalFormatting>
  <conditionalFormatting sqref="BI8:BJ8">
    <cfRule type="expression" dxfId="4764" priority="935">
      <formula>AND(_xlfn.ISFORMULA(BI8),MOD(ROW(),2))</formula>
    </cfRule>
    <cfRule type="expression" dxfId="4763" priority="936">
      <formula>AND(_xlfn.ISFORMULA(BI8),MOD(ROW()+1,2))</formula>
    </cfRule>
    <cfRule type="expression" dxfId="4762" priority="938">
      <formula>MOD(ROW(),2)</formula>
    </cfRule>
  </conditionalFormatting>
  <conditionalFormatting sqref="BI8:BJ8">
    <cfRule type="expression" dxfId="4761" priority="937">
      <formula>AND(NOT(ISNUMBER(BI8)),NOT(ISBLANK(BI8)))</formula>
    </cfRule>
  </conditionalFormatting>
  <conditionalFormatting sqref="BI8:BJ8">
    <cfRule type="expression" dxfId="4760" priority="934">
      <formula>OR(AND(NOT(_xlfn.ISFORMULA(BI8)),NOT(ISBLANK(BI8))),ISERROR(BI8))</formula>
    </cfRule>
  </conditionalFormatting>
  <conditionalFormatting sqref="BI8:BJ8">
    <cfRule type="containsBlanks" priority="930">
      <formula>LEN(TRIM(BI8))=0</formula>
    </cfRule>
    <cfRule type="expression" dxfId="4759" priority="931">
      <formula>AND(_xlfn.ISFORMULA(BI8),MOD(ROW(),2))</formula>
    </cfRule>
    <cfRule type="expression" dxfId="4758" priority="932">
      <formula>AND(_xlfn.ISFORMULA(BI8),MOD(ROW()+1,2))</formula>
    </cfRule>
    <cfRule type="expression" dxfId="4757" priority="933">
      <formula>MOD(ROW(),2)</formula>
    </cfRule>
  </conditionalFormatting>
  <conditionalFormatting sqref="BS8">
    <cfRule type="expression" dxfId="4756" priority="927">
      <formula>AND(_xlfn.ISFORMULA(BS8),MOD(ROW(),2))</formula>
    </cfRule>
    <cfRule type="expression" dxfId="4755" priority="928">
      <formula>AND(_xlfn.ISFORMULA(BS8),MOD(ROW()+1,2))</formula>
    </cfRule>
    <cfRule type="expression" dxfId="4754" priority="929">
      <formula>MOD(ROW(),2)</formula>
    </cfRule>
  </conditionalFormatting>
  <conditionalFormatting sqref="BS8">
    <cfRule type="expression" dxfId="4753" priority="926">
      <formula>OR(AND(NOT(_xlfn.ISFORMULA(BS8)),NOT(ISBLANK(BS8))),ISERROR(BS8))</formula>
    </cfRule>
  </conditionalFormatting>
  <conditionalFormatting sqref="BU8:BV8">
    <cfRule type="expression" dxfId="4752" priority="923">
      <formula>AND(_xlfn.ISFORMULA(BU8),MOD(ROW(),2))</formula>
    </cfRule>
    <cfRule type="expression" dxfId="4751" priority="924">
      <formula>AND(_xlfn.ISFORMULA(BU8),MOD(ROW()+1,2))</formula>
    </cfRule>
    <cfRule type="expression" dxfId="4750" priority="925">
      <formula>MOD(ROW(),2)</formula>
    </cfRule>
  </conditionalFormatting>
  <conditionalFormatting sqref="BU8:BV8">
    <cfRule type="expression" dxfId="4749" priority="922">
      <formula>OR(AND(NOT(_xlfn.ISFORMULA(BU8)),NOT(ISBLANK(BU8))),ISERROR(BU8))</formula>
    </cfRule>
  </conditionalFormatting>
  <conditionalFormatting sqref="BV8">
    <cfRule type="containsBlanks" priority="918">
      <formula>LEN(TRIM(BV8))=0</formula>
    </cfRule>
    <cfRule type="expression" dxfId="4748" priority="919">
      <formula>AND(_xlfn.ISFORMULA(BV8),MOD(ROW(),2))</formula>
    </cfRule>
    <cfRule type="expression" dxfId="4747" priority="920">
      <formula>AND(_xlfn.ISFORMULA(BV8),MOD(ROW()+1,2))</formula>
    </cfRule>
    <cfRule type="expression" dxfId="4746" priority="921">
      <formula>MOD(ROW(),2)</formula>
    </cfRule>
  </conditionalFormatting>
  <conditionalFormatting sqref="BY8">
    <cfRule type="expression" dxfId="4745" priority="915">
      <formula>AND(_xlfn.ISFORMULA(BY8),MOD(ROW(),2))</formula>
    </cfRule>
    <cfRule type="expression" dxfId="4744" priority="916">
      <formula>AND(_xlfn.ISFORMULA(BY8),MOD(ROW()+1,2))</formula>
    </cfRule>
    <cfRule type="expression" dxfId="4743" priority="917">
      <formula>MOD(ROW(),2)</formula>
    </cfRule>
  </conditionalFormatting>
  <conditionalFormatting sqref="BY8">
    <cfRule type="expression" dxfId="4742" priority="914">
      <formula>OR(AND(NOT(_xlfn.ISFORMULA(BY8)),NOT(ISBLANK(BY8))),ISERROR(BY8))</formula>
    </cfRule>
  </conditionalFormatting>
  <conditionalFormatting sqref="CB8">
    <cfRule type="expression" dxfId="4741" priority="911">
      <formula>AND(_xlfn.ISFORMULA(CB8),MOD(ROW(),2))</formula>
    </cfRule>
    <cfRule type="expression" dxfId="4740" priority="912">
      <formula>AND(_xlfn.ISFORMULA(CB8),MOD(ROW()+1,2))</formula>
    </cfRule>
    <cfRule type="expression" dxfId="4739" priority="913">
      <formula>MOD(ROW(),2)</formula>
    </cfRule>
  </conditionalFormatting>
  <conditionalFormatting sqref="CB8">
    <cfRule type="expression" dxfId="4738" priority="910">
      <formula>OR(AND(NOT(_xlfn.ISFORMULA(CB8)),NOT(ISBLANK(CB8))),ISERROR(CB8))</formula>
    </cfRule>
  </conditionalFormatting>
  <conditionalFormatting sqref="CB8">
    <cfRule type="containsBlanks" priority="906">
      <formula>LEN(TRIM(CB8))=0</formula>
    </cfRule>
    <cfRule type="expression" dxfId="4737" priority="907">
      <formula>AND(_xlfn.ISFORMULA(CB8),MOD(ROW(),2))</formula>
    </cfRule>
    <cfRule type="expression" dxfId="4736" priority="908">
      <formula>AND(_xlfn.ISFORMULA(CB8),MOD(ROW()+1,2))</formula>
    </cfRule>
    <cfRule type="expression" dxfId="4735" priority="909">
      <formula>MOD(ROW(),2)</formula>
    </cfRule>
  </conditionalFormatting>
  <conditionalFormatting sqref="CD8:CE8">
    <cfRule type="expression" dxfId="4734" priority="903">
      <formula>AND(_xlfn.ISFORMULA(CD8),MOD(ROW(),2))</formula>
    </cfRule>
    <cfRule type="expression" dxfId="4733" priority="904">
      <formula>AND(_xlfn.ISFORMULA(CD8),MOD(ROW()+1,2))</formula>
    </cfRule>
    <cfRule type="expression" dxfId="4732" priority="905">
      <formula>MOD(ROW(),2)</formula>
    </cfRule>
  </conditionalFormatting>
  <conditionalFormatting sqref="CD8:CE8">
    <cfRule type="expression" dxfId="4731" priority="902">
      <formula>OR(AND(NOT(_xlfn.ISFORMULA(CD8)),NOT(ISBLANK(CD8))),ISERROR(CD8))</formula>
    </cfRule>
  </conditionalFormatting>
  <conditionalFormatting sqref="CE8">
    <cfRule type="containsBlanks" priority="898">
      <formula>LEN(TRIM(CE8))=0</formula>
    </cfRule>
    <cfRule type="expression" dxfId="4730" priority="899">
      <formula>AND(_xlfn.ISFORMULA(CE8),MOD(ROW(),2))</formula>
    </cfRule>
    <cfRule type="expression" dxfId="4729" priority="900">
      <formula>AND(_xlfn.ISFORMULA(CE8),MOD(ROW()+1,2))</formula>
    </cfRule>
    <cfRule type="expression" dxfId="4728" priority="901">
      <formula>MOD(ROW(),2)</formula>
    </cfRule>
  </conditionalFormatting>
  <conditionalFormatting sqref="CT8">
    <cfRule type="expression" dxfId="4727" priority="895">
      <formula>AND(_xlfn.ISFORMULA(CT8),MOD(ROW(),2))</formula>
    </cfRule>
    <cfRule type="expression" dxfId="4726" priority="896">
      <formula>AND(_xlfn.ISFORMULA(CT8),MOD(ROW()+1,2))</formula>
    </cfRule>
    <cfRule type="expression" dxfId="4725" priority="897">
      <formula>MOD(ROW(),2)</formula>
    </cfRule>
  </conditionalFormatting>
  <conditionalFormatting sqref="CT8">
    <cfRule type="expression" dxfId="4724" priority="894">
      <formula>OR(AND(NOT(_xlfn.ISFORMULA(CT8)),NOT(ISBLANK(CT8))),ISERROR(CT8))</formula>
    </cfRule>
  </conditionalFormatting>
  <conditionalFormatting sqref="CT8">
    <cfRule type="containsBlanks" priority="890">
      <formula>LEN(TRIM(CT8))=0</formula>
    </cfRule>
    <cfRule type="expression" dxfId="4723" priority="891">
      <formula>AND(_xlfn.ISFORMULA(CT8),MOD(ROW(),2))</formula>
    </cfRule>
    <cfRule type="expression" dxfId="4722" priority="892">
      <formula>AND(_xlfn.ISFORMULA(CT8),MOD(ROW()+1,2))</formula>
    </cfRule>
    <cfRule type="expression" dxfId="4721" priority="893">
      <formula>MOD(ROW(),2)</formula>
    </cfRule>
  </conditionalFormatting>
  <conditionalFormatting sqref="CM8:CN8">
    <cfRule type="expression" dxfId="4720" priority="887">
      <formula>AND(_xlfn.ISFORMULA(CM8),MOD(ROW(),2))</formula>
    </cfRule>
    <cfRule type="expression" dxfId="4719" priority="888">
      <formula>AND(_xlfn.ISFORMULA(CM8),MOD(ROW()+1,2))</formula>
    </cfRule>
    <cfRule type="expression" dxfId="4718" priority="889">
      <formula>MOD(ROW(),2)</formula>
    </cfRule>
  </conditionalFormatting>
  <conditionalFormatting sqref="CM8:CN8">
    <cfRule type="expression" dxfId="4717" priority="886">
      <formula>OR(AND(NOT(_xlfn.ISFORMULA(CM8)),NOT(ISBLANK(CM8))),ISERROR(CM8))</formula>
    </cfRule>
  </conditionalFormatting>
  <conditionalFormatting sqref="J8">
    <cfRule type="expression" dxfId="4716" priority="882">
      <formula>AND(_xlfn.ISFORMULA(J8),MOD(ROW(),2))</formula>
    </cfRule>
    <cfRule type="expression" dxfId="4715" priority="883">
      <formula>AND(_xlfn.ISFORMULA(J8),MOD(ROW()+1,2))</formula>
    </cfRule>
    <cfRule type="expression" dxfId="4714" priority="885">
      <formula>MOD(ROW(),2)</formula>
    </cfRule>
  </conditionalFormatting>
  <conditionalFormatting sqref="J8">
    <cfRule type="expression" dxfId="4713" priority="884">
      <formula>AND(NOT(ISNUMBER(J8)),NOT(ISBLANK(J8)))</formula>
    </cfRule>
  </conditionalFormatting>
  <conditionalFormatting sqref="L8">
    <cfRule type="expression" dxfId="4712" priority="878">
      <formula>AND(_xlfn.ISFORMULA(L8),MOD(ROW(),2))</formula>
    </cfRule>
    <cfRule type="expression" dxfId="4711" priority="879">
      <formula>AND(_xlfn.ISFORMULA(L8),MOD(ROW()+1,2))</formula>
    </cfRule>
    <cfRule type="expression" dxfId="4710" priority="881">
      <formula>MOD(ROW(),2)</formula>
    </cfRule>
  </conditionalFormatting>
  <conditionalFormatting sqref="L8">
    <cfRule type="expression" dxfId="4709" priority="880">
      <formula>AND(NOT(ISNUMBER(L8)),NOT(ISBLANK(L8)))</formula>
    </cfRule>
  </conditionalFormatting>
  <conditionalFormatting sqref="K8">
    <cfRule type="expression" dxfId="4708" priority="874">
      <formula>AND(_xlfn.ISFORMULA(K8),MOD(ROW(),2))</formula>
    </cfRule>
    <cfRule type="expression" dxfId="4707" priority="875">
      <formula>AND(_xlfn.ISFORMULA(K8),MOD(ROW()+1,2))</formula>
    </cfRule>
    <cfRule type="expression" dxfId="4706" priority="877">
      <formula>MOD(ROW(),2)</formula>
    </cfRule>
  </conditionalFormatting>
  <conditionalFormatting sqref="K8">
    <cfRule type="expression" dxfId="4705" priority="876">
      <formula>AND(NOT(ISNUMBER(K8)),NOT(ISBLANK(K8)))</formula>
    </cfRule>
  </conditionalFormatting>
  <conditionalFormatting sqref="M9:O9 V9:AL9">
    <cfRule type="expression" dxfId="4704" priority="870">
      <formula>AND(NOT(ISNUMBER(M9)),NOT(ISBLANK(M9)))</formula>
    </cfRule>
  </conditionalFormatting>
  <conditionalFormatting sqref="AD9:AL9">
    <cfRule type="expression" dxfId="4703" priority="868" stopIfTrue="1">
      <formula>AND(OR(ISNUMBER(SEARCH("+",AD9)),ISNUMBER(SEARCH("–",AD9))),MOD(ROW()+1,2))</formula>
    </cfRule>
    <cfRule type="expression" dxfId="4702" priority="869" stopIfTrue="1">
      <formula>AND(OR(ISNUMBER(SEARCH("+",AD9)),ISNUMBER(SEARCH("–",AD9))),MOD(ROW(),2))</formula>
    </cfRule>
  </conditionalFormatting>
  <conditionalFormatting sqref="M9:AL9 A9:C9 DM9:XFD9 E9:H9">
    <cfRule type="containsBlanks" priority="867">
      <formula>LEN(TRIM(A9))=0</formula>
    </cfRule>
    <cfRule type="expression" dxfId="4701" priority="871">
      <formula>AND(_xlfn.ISFORMULA(A9),MOD(ROW(),2))</formula>
    </cfRule>
    <cfRule type="expression" dxfId="4700" priority="872">
      <formula>AND(_xlfn.ISFORMULA(A9),MOD(ROW()+1,2))</formula>
    </cfRule>
    <cfRule type="expression" dxfId="4699" priority="873">
      <formula>MOD(ROW(),2)</formula>
    </cfRule>
  </conditionalFormatting>
  <conditionalFormatting sqref="I9">
    <cfRule type="expression" dxfId="4698" priority="863">
      <formula>AND(NOT(ISNUMBER(I9)),NOT(ISBLANK(I9)))</formula>
    </cfRule>
  </conditionalFormatting>
  <conditionalFormatting sqref="I9">
    <cfRule type="containsBlanks" priority="862">
      <formula>LEN(TRIM(I9))=0</formula>
    </cfRule>
    <cfRule type="expression" dxfId="4697" priority="864">
      <formula>AND(_xlfn.ISFORMULA(I9),MOD(ROW(),2))</formula>
    </cfRule>
    <cfRule type="expression" dxfId="4696" priority="865">
      <formula>AND(_xlfn.ISFORMULA(I9),MOD(ROW()+1,2))</formula>
    </cfRule>
    <cfRule type="expression" dxfId="4695" priority="866">
      <formula>MOD(ROW(),2)</formula>
    </cfRule>
  </conditionalFormatting>
  <conditionalFormatting sqref="J9">
    <cfRule type="expression" dxfId="4694" priority="858">
      <formula>AND(_xlfn.ISFORMULA(J9),MOD(ROW(),2))</formula>
    </cfRule>
    <cfRule type="expression" dxfId="4693" priority="859">
      <formula>AND(_xlfn.ISFORMULA(J9),MOD(ROW()+1,2))</formula>
    </cfRule>
    <cfRule type="expression" dxfId="4692" priority="861">
      <formula>MOD(ROW(),2)</formula>
    </cfRule>
  </conditionalFormatting>
  <conditionalFormatting sqref="J9">
    <cfRule type="expression" dxfId="4691" priority="860">
      <formula>AND(NOT(ISNUMBER(J9)),NOT(ISBLANK(J9)))</formula>
    </cfRule>
  </conditionalFormatting>
  <conditionalFormatting sqref="K9:L9">
    <cfRule type="expression" dxfId="4690" priority="854">
      <formula>AND(_xlfn.ISFORMULA(K9),MOD(ROW(),2))</formula>
    </cfRule>
    <cfRule type="expression" dxfId="4689" priority="855">
      <formula>AND(_xlfn.ISFORMULA(K9),MOD(ROW()+1,2))</formula>
    </cfRule>
    <cfRule type="expression" dxfId="4688" priority="857">
      <formula>MOD(ROW(),2)</formula>
    </cfRule>
  </conditionalFormatting>
  <conditionalFormatting sqref="K9:L9">
    <cfRule type="expression" dxfId="4687" priority="856">
      <formula>AND(NOT(ISNUMBER(K9)),NOT(ISBLANK(K9)))</formula>
    </cfRule>
  </conditionalFormatting>
  <conditionalFormatting sqref="DK9:DL9">
    <cfRule type="expression" dxfId="4686" priority="850">
      <formula>OR(AND(NOT(_xlfn.ISFORMULA(DK9)),NOT(ISBLANK(DK9))),ISERROR(DK9))</formula>
    </cfRule>
  </conditionalFormatting>
  <conditionalFormatting sqref="DL9">
    <cfRule type="expression" dxfId="4685" priority="849">
      <formula>AND(NOT(ISBLANK(A9)),ISBLANK(DL9))</formula>
    </cfRule>
  </conditionalFormatting>
  <conditionalFormatting sqref="DJ9:DL9">
    <cfRule type="containsBlanks" priority="848">
      <formula>LEN(TRIM(DJ9))=0</formula>
    </cfRule>
    <cfRule type="expression" dxfId="4684" priority="851">
      <formula>AND(_xlfn.ISFORMULA(DJ9),MOD(ROW(),2))</formula>
    </cfRule>
    <cfRule type="expression" dxfId="4683" priority="852">
      <formula>AND(_xlfn.ISFORMULA(DJ9),MOD(ROW()+1,2))</formula>
    </cfRule>
    <cfRule type="expression" dxfId="4682" priority="853">
      <formula>MOD(ROW(),2)</formula>
    </cfRule>
  </conditionalFormatting>
  <conditionalFormatting sqref="AN9:AP9 AR9:AT9 AV9:BE9 BG9:BH9 CC9 BZ9:CA9 CU9:CW9 BT9 BK9:BR9 BW9:BX9 DH9 DF9 CY9:DC9 CF9:CL9 CO9:CS9">
    <cfRule type="containsBlanks" priority="840">
      <formula>LEN(TRIM(AN9))=0</formula>
    </cfRule>
    <cfRule type="expression" dxfId="4681" priority="844">
      <formula>AND(_xlfn.ISFORMULA(AN9),MOD(ROW(),2))</formula>
    </cfRule>
    <cfRule type="expression" dxfId="4680" priority="845">
      <formula>AND(_xlfn.ISFORMULA(AN9),MOD(ROW()+1,2))</formula>
    </cfRule>
    <cfRule type="expression" dxfId="4679" priority="847">
      <formula>MOD(ROW(),2)</formula>
    </cfRule>
  </conditionalFormatting>
  <conditionalFormatting sqref="AX9 AN9:AP9 AR9:AT9 AV9 BA9:BE9 BH9 BK9:BL9 BN9:BO9">
    <cfRule type="expression" dxfId="4678" priority="846">
      <formula>AND(NOT(ISNUMBER(AN9)),NOT(ISBLANK(AN9)))</formula>
    </cfRule>
  </conditionalFormatting>
  <conditionalFormatting sqref="AR9:AT9 AN9:AP9">
    <cfRule type="expression" dxfId="4677" priority="842">
      <formula>AND(OR(ISNUMBER(SEARCH("+",AN9)),ISNUMBER(SEARCH("–",AN9))),MOD(ROW()+1,2))</formula>
    </cfRule>
    <cfRule type="expression" dxfId="4676" priority="843" stopIfTrue="1">
      <formula>AND(OR(ISNUMBER(SEARCH("+",AN9)),ISNUMBER(SEARCH("–",AN9))),MOD(ROW(),2))</formula>
    </cfRule>
  </conditionalFormatting>
  <conditionalFormatting sqref="CY9:DA9 BC9">
    <cfRule type="expression" dxfId="4675" priority="841">
      <formula>OR(AND(NOT(_xlfn.ISFORMULA(BC9)),NOT(ISBLANK(BC9))),ISERROR(BC9))</formula>
    </cfRule>
  </conditionalFormatting>
  <conditionalFormatting sqref="DF9 DH9 DB9:DC9">
    <cfRule type="containsBlanks" dxfId="4674" priority="839">
      <formula>LEN(TRIM(DB9))=0</formula>
    </cfRule>
  </conditionalFormatting>
  <conditionalFormatting sqref="AM9">
    <cfRule type="containsBlanks" priority="833">
      <formula>LEN(TRIM(AM9))=0</formula>
    </cfRule>
  </conditionalFormatting>
  <conditionalFormatting sqref="AM9">
    <cfRule type="expression" dxfId="4673" priority="837">
      <formula>AND(NOT(ISNUMBER(AM9)),NOT(ISBLANK(AM9)))</formula>
    </cfRule>
  </conditionalFormatting>
  <conditionalFormatting sqref="AM9">
    <cfRule type="expression" dxfId="4672" priority="835">
      <formula>AND(_xlfn.ISFORMULA(AM9),MOD(ROW(),2))</formula>
    </cfRule>
    <cfRule type="expression" dxfId="4671" priority="836">
      <formula>AND(_xlfn.ISFORMULA(AM9),MOD(ROW()+1,2))</formula>
    </cfRule>
    <cfRule type="expression" dxfId="4670" priority="838">
      <formula>MOD(ROW(),2)</formula>
    </cfRule>
  </conditionalFormatting>
  <conditionalFormatting sqref="AM9">
    <cfRule type="expression" dxfId="4669" priority="834">
      <formula>OR(AND(NOT(_xlfn.ISFORMULA(AM9)),NOT(ISBLANK(AM9))),ISERROR(AM9))</formula>
    </cfRule>
  </conditionalFormatting>
  <conditionalFormatting sqref="AM9">
    <cfRule type="expression" dxfId="4668" priority="832">
      <formula>OR(AND(NOT(_xlfn.ISFORMULA(AM9)),NOT(ISBLANK(AM9))),ISERROR(AM9))</formula>
    </cfRule>
  </conditionalFormatting>
  <conditionalFormatting sqref="AQ9">
    <cfRule type="expression" dxfId="4667" priority="828">
      <formula>AND(_xlfn.ISFORMULA(AQ9),MOD(ROW(),2))</formula>
    </cfRule>
    <cfRule type="expression" dxfId="4666" priority="829">
      <formula>AND(_xlfn.ISFORMULA(AQ9),MOD(ROW()+1,2))</formula>
    </cfRule>
    <cfRule type="expression" dxfId="4665" priority="831">
      <formula>MOD(ROW(),2)</formula>
    </cfRule>
  </conditionalFormatting>
  <conditionalFormatting sqref="AQ9">
    <cfRule type="expression" dxfId="4664" priority="830">
      <formula>AND(NOT(ISNUMBER(AQ9)),NOT(ISBLANK(AQ9)))</formula>
    </cfRule>
  </conditionalFormatting>
  <conditionalFormatting sqref="AQ9">
    <cfRule type="expression" dxfId="4663" priority="827">
      <formula>OR(AND(NOT(_xlfn.ISFORMULA(AQ9)),NOT(ISBLANK(AQ9))),ISERROR(AQ9))</formula>
    </cfRule>
  </conditionalFormatting>
  <conditionalFormatting sqref="AU9">
    <cfRule type="expression" dxfId="4662" priority="823">
      <formula>AND(_xlfn.ISFORMULA(AU9),MOD(ROW(),2))</formula>
    </cfRule>
    <cfRule type="expression" dxfId="4661" priority="824">
      <formula>AND(_xlfn.ISFORMULA(AU9),MOD(ROW()+1,2))</formula>
    </cfRule>
    <cfRule type="expression" dxfId="4660" priority="826">
      <formula>MOD(ROW(),2)</formula>
    </cfRule>
  </conditionalFormatting>
  <conditionalFormatting sqref="AU9">
    <cfRule type="expression" dxfId="4659" priority="825">
      <formula>AND(NOT(ISNUMBER(AU9)),NOT(ISBLANK(AU9)))</formula>
    </cfRule>
  </conditionalFormatting>
  <conditionalFormatting sqref="AU9">
    <cfRule type="expression" dxfId="4658" priority="822">
      <formula>OR(AND(NOT(_xlfn.ISFORMULA(AU9)),NOT(ISBLANK(AU9))),ISERROR(AU9))</formula>
    </cfRule>
  </conditionalFormatting>
  <conditionalFormatting sqref="BF9">
    <cfRule type="expression" dxfId="4657" priority="818">
      <formula>AND(_xlfn.ISFORMULA(BF9),MOD(ROW(),2))</formula>
    </cfRule>
    <cfRule type="expression" dxfId="4656" priority="819">
      <formula>AND(_xlfn.ISFORMULA(BF9),MOD(ROW()+1,2))</formula>
    </cfRule>
    <cfRule type="expression" dxfId="4655" priority="821">
      <formula>MOD(ROW(),2)</formula>
    </cfRule>
  </conditionalFormatting>
  <conditionalFormatting sqref="BF9">
    <cfRule type="expression" dxfId="4654" priority="820">
      <formula>AND(NOT(ISNUMBER(BF9)),NOT(ISBLANK(BF9)))</formula>
    </cfRule>
  </conditionalFormatting>
  <conditionalFormatting sqref="BF9">
    <cfRule type="expression" dxfId="4653" priority="817">
      <formula>OR(AND(NOT(_xlfn.ISFORMULA(BF9)),NOT(ISBLANK(BF9))),ISERROR(BF9))</formula>
    </cfRule>
  </conditionalFormatting>
  <conditionalFormatting sqref="BI9:BJ9">
    <cfRule type="expression" dxfId="4652" priority="813">
      <formula>AND(_xlfn.ISFORMULA(BI9),MOD(ROW(),2))</formula>
    </cfRule>
    <cfRule type="expression" dxfId="4651" priority="814">
      <formula>AND(_xlfn.ISFORMULA(BI9),MOD(ROW()+1,2))</formula>
    </cfRule>
    <cfRule type="expression" dxfId="4650" priority="816">
      <formula>MOD(ROW(),2)</formula>
    </cfRule>
  </conditionalFormatting>
  <conditionalFormatting sqref="BI9:BJ9">
    <cfRule type="expression" dxfId="4649" priority="815">
      <formula>AND(NOT(ISNUMBER(BI9)),NOT(ISBLANK(BI9)))</formula>
    </cfRule>
  </conditionalFormatting>
  <conditionalFormatting sqref="BI9:BJ9">
    <cfRule type="expression" dxfId="4648" priority="812">
      <formula>OR(AND(NOT(_xlfn.ISFORMULA(BI9)),NOT(ISBLANK(BI9))),ISERROR(BI9))</formula>
    </cfRule>
  </conditionalFormatting>
  <conditionalFormatting sqref="BI9:BJ9">
    <cfRule type="containsBlanks" priority="808">
      <formula>LEN(TRIM(BI9))=0</formula>
    </cfRule>
    <cfRule type="expression" dxfId="4647" priority="809">
      <formula>AND(_xlfn.ISFORMULA(BI9),MOD(ROW(),2))</formula>
    </cfRule>
    <cfRule type="expression" dxfId="4646" priority="810">
      <formula>AND(_xlfn.ISFORMULA(BI9),MOD(ROW()+1,2))</formula>
    </cfRule>
    <cfRule type="expression" dxfId="4645" priority="811">
      <formula>MOD(ROW(),2)</formula>
    </cfRule>
  </conditionalFormatting>
  <conditionalFormatting sqref="BS9">
    <cfRule type="expression" dxfId="4644" priority="805">
      <formula>AND(_xlfn.ISFORMULA(BS9),MOD(ROW(),2))</formula>
    </cfRule>
    <cfRule type="expression" dxfId="4643" priority="806">
      <formula>AND(_xlfn.ISFORMULA(BS9),MOD(ROW()+1,2))</formula>
    </cfRule>
    <cfRule type="expression" dxfId="4642" priority="807">
      <formula>MOD(ROW(),2)</formula>
    </cfRule>
  </conditionalFormatting>
  <conditionalFormatting sqref="BS9">
    <cfRule type="expression" dxfId="4641" priority="804">
      <formula>OR(AND(NOT(_xlfn.ISFORMULA(BS9)),NOT(ISBLANK(BS9))),ISERROR(BS9))</formula>
    </cfRule>
  </conditionalFormatting>
  <conditionalFormatting sqref="BU9:BV9">
    <cfRule type="expression" dxfId="4640" priority="801">
      <formula>AND(_xlfn.ISFORMULA(BU9),MOD(ROW(),2))</formula>
    </cfRule>
    <cfRule type="expression" dxfId="4639" priority="802">
      <formula>AND(_xlfn.ISFORMULA(BU9),MOD(ROW()+1,2))</formula>
    </cfRule>
    <cfRule type="expression" dxfId="4638" priority="803">
      <formula>MOD(ROW(),2)</formula>
    </cfRule>
  </conditionalFormatting>
  <conditionalFormatting sqref="BU9:BV9">
    <cfRule type="expression" dxfId="4637" priority="800">
      <formula>OR(AND(NOT(_xlfn.ISFORMULA(BU9)),NOT(ISBLANK(BU9))),ISERROR(BU9))</formula>
    </cfRule>
  </conditionalFormatting>
  <conditionalFormatting sqref="BV9">
    <cfRule type="containsBlanks" priority="796">
      <formula>LEN(TRIM(BV9))=0</formula>
    </cfRule>
    <cfRule type="expression" dxfId="4636" priority="797">
      <formula>AND(_xlfn.ISFORMULA(BV9),MOD(ROW(),2))</formula>
    </cfRule>
    <cfRule type="expression" dxfId="4635" priority="798">
      <formula>AND(_xlfn.ISFORMULA(BV9),MOD(ROW()+1,2))</formula>
    </cfRule>
    <cfRule type="expression" dxfId="4634" priority="799">
      <formula>MOD(ROW(),2)</formula>
    </cfRule>
  </conditionalFormatting>
  <conditionalFormatting sqref="BY9">
    <cfRule type="expression" dxfId="4633" priority="793">
      <formula>AND(_xlfn.ISFORMULA(BY9),MOD(ROW(),2))</formula>
    </cfRule>
    <cfRule type="expression" dxfId="4632" priority="794">
      <formula>AND(_xlfn.ISFORMULA(BY9),MOD(ROW()+1,2))</formula>
    </cfRule>
    <cfRule type="expression" dxfId="4631" priority="795">
      <formula>MOD(ROW(),2)</formula>
    </cfRule>
  </conditionalFormatting>
  <conditionalFormatting sqref="BY9">
    <cfRule type="expression" dxfId="4630" priority="792">
      <formula>OR(AND(NOT(_xlfn.ISFORMULA(BY9)),NOT(ISBLANK(BY9))),ISERROR(BY9))</formula>
    </cfRule>
  </conditionalFormatting>
  <conditionalFormatting sqref="CB9">
    <cfRule type="expression" dxfId="4629" priority="789">
      <formula>AND(_xlfn.ISFORMULA(CB9),MOD(ROW(),2))</formula>
    </cfRule>
    <cfRule type="expression" dxfId="4628" priority="790">
      <formula>AND(_xlfn.ISFORMULA(CB9),MOD(ROW()+1,2))</formula>
    </cfRule>
    <cfRule type="expression" dxfId="4627" priority="791">
      <formula>MOD(ROW(),2)</formula>
    </cfRule>
  </conditionalFormatting>
  <conditionalFormatting sqref="CB9">
    <cfRule type="expression" dxfId="4626" priority="788">
      <formula>OR(AND(NOT(_xlfn.ISFORMULA(CB9)),NOT(ISBLANK(CB9))),ISERROR(CB9))</formula>
    </cfRule>
  </conditionalFormatting>
  <conditionalFormatting sqref="CB9">
    <cfRule type="containsBlanks" priority="784">
      <formula>LEN(TRIM(CB9))=0</formula>
    </cfRule>
    <cfRule type="expression" dxfId="4625" priority="785">
      <formula>AND(_xlfn.ISFORMULA(CB9),MOD(ROW(),2))</formula>
    </cfRule>
    <cfRule type="expression" dxfId="4624" priority="786">
      <formula>AND(_xlfn.ISFORMULA(CB9),MOD(ROW()+1,2))</formula>
    </cfRule>
    <cfRule type="expression" dxfId="4623" priority="787">
      <formula>MOD(ROW(),2)</formula>
    </cfRule>
  </conditionalFormatting>
  <conditionalFormatting sqref="CD9:CE9">
    <cfRule type="expression" dxfId="4622" priority="781">
      <formula>AND(_xlfn.ISFORMULA(CD9),MOD(ROW(),2))</formula>
    </cfRule>
    <cfRule type="expression" dxfId="4621" priority="782">
      <formula>AND(_xlfn.ISFORMULA(CD9),MOD(ROW()+1,2))</formula>
    </cfRule>
    <cfRule type="expression" dxfId="4620" priority="783">
      <formula>MOD(ROW(),2)</formula>
    </cfRule>
  </conditionalFormatting>
  <conditionalFormatting sqref="CD9:CE9">
    <cfRule type="expression" dxfId="4619" priority="780">
      <formula>OR(AND(NOT(_xlfn.ISFORMULA(CD9)),NOT(ISBLANK(CD9))),ISERROR(CD9))</formula>
    </cfRule>
  </conditionalFormatting>
  <conditionalFormatting sqref="CE9">
    <cfRule type="containsBlanks" priority="776">
      <formula>LEN(TRIM(CE9))=0</formula>
    </cfRule>
    <cfRule type="expression" dxfId="4618" priority="777">
      <formula>AND(_xlfn.ISFORMULA(CE9),MOD(ROW(),2))</formula>
    </cfRule>
    <cfRule type="expression" dxfId="4617" priority="778">
      <formula>AND(_xlfn.ISFORMULA(CE9),MOD(ROW()+1,2))</formula>
    </cfRule>
    <cfRule type="expression" dxfId="4616" priority="779">
      <formula>MOD(ROW(),2)</formula>
    </cfRule>
  </conditionalFormatting>
  <conditionalFormatting sqref="CT9">
    <cfRule type="expression" dxfId="4615" priority="773">
      <formula>AND(_xlfn.ISFORMULA(CT9),MOD(ROW(),2))</formula>
    </cfRule>
    <cfRule type="expression" dxfId="4614" priority="774">
      <formula>AND(_xlfn.ISFORMULA(CT9),MOD(ROW()+1,2))</formula>
    </cfRule>
    <cfRule type="expression" dxfId="4613" priority="775">
      <formula>MOD(ROW(),2)</formula>
    </cfRule>
  </conditionalFormatting>
  <conditionalFormatting sqref="CT9">
    <cfRule type="expression" dxfId="4612" priority="772">
      <formula>OR(AND(NOT(_xlfn.ISFORMULA(CT9)),NOT(ISBLANK(CT9))),ISERROR(CT9))</formula>
    </cfRule>
  </conditionalFormatting>
  <conditionalFormatting sqref="CT9">
    <cfRule type="containsBlanks" priority="768">
      <formula>LEN(TRIM(CT9))=0</formula>
    </cfRule>
    <cfRule type="expression" dxfId="4611" priority="769">
      <formula>AND(_xlfn.ISFORMULA(CT9),MOD(ROW(),2))</formula>
    </cfRule>
    <cfRule type="expression" dxfId="4610" priority="770">
      <formula>AND(_xlfn.ISFORMULA(CT9),MOD(ROW()+1,2))</formula>
    </cfRule>
    <cfRule type="expression" dxfId="4609" priority="771">
      <formula>MOD(ROW(),2)</formula>
    </cfRule>
  </conditionalFormatting>
  <conditionalFormatting sqref="CM9:CN9">
    <cfRule type="expression" dxfId="4608" priority="765">
      <formula>AND(_xlfn.ISFORMULA(CM9),MOD(ROW(),2))</formula>
    </cfRule>
    <cfRule type="expression" dxfId="4607" priority="766">
      <formula>AND(_xlfn.ISFORMULA(CM9),MOD(ROW()+1,2))</formula>
    </cfRule>
    <cfRule type="expression" dxfId="4606" priority="767">
      <formula>MOD(ROW(),2)</formula>
    </cfRule>
  </conditionalFormatting>
  <conditionalFormatting sqref="CM9:CN9">
    <cfRule type="expression" dxfId="4605" priority="764">
      <formula>OR(AND(NOT(_xlfn.ISFORMULA(CM9)),NOT(ISBLANK(CM9))),ISERROR(CM9))</formula>
    </cfRule>
  </conditionalFormatting>
  <conditionalFormatting sqref="CX9">
    <cfRule type="expression" dxfId="4604" priority="744">
      <formula>AND(_xlfn.ISFORMULA(CX9),MOD(ROW(),2))</formula>
    </cfRule>
    <cfRule type="expression" dxfId="4603" priority="745">
      <formula>AND(_xlfn.ISFORMULA(CX9),MOD(ROW()+1,2))</formula>
    </cfRule>
    <cfRule type="expression" dxfId="4602" priority="747">
      <formula>MOD(ROW(),2)</formula>
    </cfRule>
  </conditionalFormatting>
  <conditionalFormatting sqref="CX9">
    <cfRule type="expression" dxfId="4601" priority="746">
      <formula>AND(NOT(ISNUMBER(CX9)),NOT(ISBLANK(CX9)))</formula>
    </cfRule>
  </conditionalFormatting>
  <conditionalFormatting sqref="DD9:DE9">
    <cfRule type="expression" dxfId="4600" priority="740">
      <formula>AND(_xlfn.ISFORMULA(DD9),MOD(ROW(),2))</formula>
    </cfRule>
    <cfRule type="expression" dxfId="4599" priority="741">
      <formula>AND(_xlfn.ISFORMULA(DD9),MOD(ROW()+1,2))</formula>
    </cfRule>
    <cfRule type="expression" dxfId="4598" priority="743">
      <formula>MOD(ROW(),2)</formula>
    </cfRule>
  </conditionalFormatting>
  <conditionalFormatting sqref="DD9:DE9">
    <cfRule type="expression" dxfId="4597" priority="742">
      <formula>AND(NOT(ISNUMBER(DD9)),NOT(ISBLANK(DD9)))</formula>
    </cfRule>
  </conditionalFormatting>
  <conditionalFormatting sqref="DG9">
    <cfRule type="expression" dxfId="4596" priority="736">
      <formula>AND(_xlfn.ISFORMULA(DG9),MOD(ROW(),2))</formula>
    </cfRule>
    <cfRule type="expression" dxfId="4595" priority="737">
      <formula>AND(_xlfn.ISFORMULA(DG9),MOD(ROW()+1,2))</formula>
    </cfRule>
    <cfRule type="expression" dxfId="4594" priority="739">
      <formula>MOD(ROW(),2)</formula>
    </cfRule>
  </conditionalFormatting>
  <conditionalFormatting sqref="DG9">
    <cfRule type="expression" dxfId="4593" priority="738">
      <formula>AND(NOT(ISNUMBER(DG9)),NOT(ISBLANK(DG9)))</formula>
    </cfRule>
  </conditionalFormatting>
  <conditionalFormatting sqref="DI9">
    <cfRule type="expression" dxfId="4592" priority="732">
      <formula>AND(_xlfn.ISFORMULA(DI9),MOD(ROW(),2))</formula>
    </cfRule>
    <cfRule type="expression" dxfId="4591" priority="733">
      <formula>AND(_xlfn.ISFORMULA(DI9),MOD(ROW()+1,2))</formula>
    </cfRule>
    <cfRule type="expression" dxfId="4590" priority="735">
      <formula>MOD(ROW(),2)</formula>
    </cfRule>
  </conditionalFormatting>
  <conditionalFormatting sqref="DI9">
    <cfRule type="expression" dxfId="4589" priority="734">
      <formula>AND(NOT(ISNUMBER(DI9)),NOT(ISBLANK(DI9)))</formula>
    </cfRule>
  </conditionalFormatting>
  <conditionalFormatting sqref="AX10 AN10:AP10 AR10:AT10 AV10 BA10:BB10 BH10 I10 M10:O10 V10:AL10">
    <cfRule type="expression" dxfId="4588" priority="728">
      <formula>AND(NOT(ISNUMBER(I10)),NOT(ISBLANK(I10)))</formula>
    </cfRule>
  </conditionalFormatting>
  <conditionalFormatting sqref="AN10:AP10 AR10:AT10 AD10:AL10">
    <cfRule type="expression" dxfId="4587" priority="726" stopIfTrue="1">
      <formula>AND(OR(ISNUMBER(SEARCH("+",AD10)),ISNUMBER(SEARCH("–",AD10))),MOD(ROW()+1,2))</formula>
    </cfRule>
    <cfRule type="expression" dxfId="4586" priority="727" stopIfTrue="1">
      <formula>AND(OR(ISNUMBER(SEARCH("+",AD10)),ISNUMBER(SEARCH("–",AD10))),MOD(ROW(),2))</formula>
    </cfRule>
  </conditionalFormatting>
  <conditionalFormatting sqref="DK10:DL10">
    <cfRule type="expression" dxfId="4585" priority="725">
      <formula>OR(AND(NOT(_xlfn.ISFORMULA(DK10)),NOT(ISBLANK(DK10))),ISERROR(DK10))</formula>
    </cfRule>
  </conditionalFormatting>
  <conditionalFormatting sqref="DL10">
    <cfRule type="expression" dxfId="4584" priority="724">
      <formula>AND(NOT(ISBLANK(A10)),ISBLANK(DL10))</formula>
    </cfRule>
  </conditionalFormatting>
  <conditionalFormatting sqref="DB10:DC10 DF10 DH10">
    <cfRule type="containsBlanks" dxfId="4583" priority="722">
      <formula>LEN(TRIM(DB10))=0</formula>
    </cfRule>
  </conditionalFormatting>
  <conditionalFormatting sqref="AN10:AP10 AR10:AT10 AV10:BB10 BG10:BH10 CC10 CO10 CQ10:CR10 CU10 CW10 DB10:DC10 DF10 DH10 DJ10:XFD10 M10:AL10 A10:I10">
    <cfRule type="containsBlanks" priority="723">
      <formula>LEN(TRIM(A10))=0</formula>
    </cfRule>
    <cfRule type="expression" dxfId="4582" priority="729">
      <formula>AND(_xlfn.ISFORMULA(A10),MOD(ROW(),2))</formula>
    </cfRule>
    <cfRule type="expression" dxfId="4581" priority="730">
      <formula>AND(_xlfn.ISFORMULA(A10),MOD(ROW()+1,2))</formula>
    </cfRule>
    <cfRule type="expression" dxfId="4580" priority="731">
      <formula>MOD(ROW(),2)</formula>
    </cfRule>
  </conditionalFormatting>
  <conditionalFormatting sqref="CF10">
    <cfRule type="containsBlanks" priority="718">
      <formula>LEN(TRIM(CF10))=0</formula>
    </cfRule>
    <cfRule type="expression" dxfId="4579" priority="719">
      <formula>AND(_xlfn.ISFORMULA(CF10),MOD(ROW(),2))</formula>
    </cfRule>
    <cfRule type="expression" dxfId="4578" priority="720">
      <formula>AND(_xlfn.ISFORMULA(CF10),MOD(ROW()+1,2))</formula>
    </cfRule>
    <cfRule type="expression" dxfId="4577" priority="721">
      <formula>MOD(ROW(),2)</formula>
    </cfRule>
  </conditionalFormatting>
  <conditionalFormatting sqref="J10">
    <cfRule type="expression" dxfId="4576" priority="714">
      <formula>AND(_xlfn.ISFORMULA(J10),MOD(ROW(),2))</formula>
    </cfRule>
    <cfRule type="expression" dxfId="4575" priority="715">
      <formula>AND(_xlfn.ISFORMULA(J10),MOD(ROW()+1,2))</formula>
    </cfRule>
    <cfRule type="expression" dxfId="4574" priority="717">
      <formula>MOD(ROW(),2)</formula>
    </cfRule>
  </conditionalFormatting>
  <conditionalFormatting sqref="J10">
    <cfRule type="expression" dxfId="4573" priority="716">
      <formula>AND(NOT(ISNUMBER(J10)),NOT(ISBLANK(J10)))</formula>
    </cfRule>
  </conditionalFormatting>
  <conditionalFormatting sqref="K10:L10">
    <cfRule type="expression" dxfId="4572" priority="710">
      <formula>AND(_xlfn.ISFORMULA(K10),MOD(ROW(),2))</formula>
    </cfRule>
    <cfRule type="expression" dxfId="4571" priority="711">
      <formula>AND(_xlfn.ISFORMULA(K10),MOD(ROW()+1,2))</formula>
    </cfRule>
    <cfRule type="expression" dxfId="4570" priority="713">
      <formula>MOD(ROW(),2)</formula>
    </cfRule>
  </conditionalFormatting>
  <conditionalFormatting sqref="K10:L10">
    <cfRule type="expression" dxfId="4569" priority="712">
      <formula>AND(NOT(ISNUMBER(K10)),NOT(ISBLANK(K10)))</formula>
    </cfRule>
  </conditionalFormatting>
  <conditionalFormatting sqref="AM10">
    <cfRule type="containsBlanks" priority="704">
      <formula>LEN(TRIM(AM10))=0</formula>
    </cfRule>
  </conditionalFormatting>
  <conditionalFormatting sqref="AM10">
    <cfRule type="expression" dxfId="4568" priority="708">
      <formula>AND(NOT(ISNUMBER(AM10)),NOT(ISBLANK(AM10)))</formula>
    </cfRule>
  </conditionalFormatting>
  <conditionalFormatting sqref="AM10">
    <cfRule type="expression" dxfId="4567" priority="706">
      <formula>AND(_xlfn.ISFORMULA(AM10),MOD(ROW(),2))</formula>
    </cfRule>
    <cfRule type="expression" dxfId="4566" priority="707">
      <formula>AND(_xlfn.ISFORMULA(AM10),MOD(ROW()+1,2))</formula>
    </cfRule>
    <cfRule type="expression" dxfId="4565" priority="709">
      <formula>MOD(ROW(),2)</formula>
    </cfRule>
  </conditionalFormatting>
  <conditionalFormatting sqref="AM10">
    <cfRule type="expression" dxfId="4564" priority="705">
      <formula>OR(AND(NOT(_xlfn.ISFORMULA(AM10)),NOT(ISBLANK(AM10))),ISERROR(AM10))</formula>
    </cfRule>
  </conditionalFormatting>
  <conditionalFormatting sqref="AM10">
    <cfRule type="expression" dxfId="4563" priority="703">
      <formula>OR(AND(NOT(_xlfn.ISFORMULA(AM10)),NOT(ISBLANK(AM10))),ISERROR(AM10))</formula>
    </cfRule>
  </conditionalFormatting>
  <conditionalFormatting sqref="AQ10">
    <cfRule type="expression" dxfId="4562" priority="699">
      <formula>AND(_xlfn.ISFORMULA(AQ10),MOD(ROW(),2))</formula>
    </cfRule>
    <cfRule type="expression" dxfId="4561" priority="700">
      <formula>AND(_xlfn.ISFORMULA(AQ10),MOD(ROW()+1,2))</formula>
    </cfRule>
    <cfRule type="expression" dxfId="4560" priority="702">
      <formula>MOD(ROW(),2)</formula>
    </cfRule>
  </conditionalFormatting>
  <conditionalFormatting sqref="AQ10">
    <cfRule type="expression" dxfId="4559" priority="701">
      <formula>AND(NOT(ISNUMBER(AQ10)),NOT(ISBLANK(AQ10)))</formula>
    </cfRule>
  </conditionalFormatting>
  <conditionalFormatting sqref="AQ10">
    <cfRule type="expression" dxfId="4558" priority="698">
      <formula>OR(AND(NOT(_xlfn.ISFORMULA(AQ10)),NOT(ISBLANK(AQ10))),ISERROR(AQ10))</formula>
    </cfRule>
  </conditionalFormatting>
  <conditionalFormatting sqref="AU10">
    <cfRule type="expression" dxfId="4557" priority="694">
      <formula>AND(_xlfn.ISFORMULA(AU10),MOD(ROW(),2))</formula>
    </cfRule>
    <cfRule type="expression" dxfId="4556" priority="695">
      <formula>AND(_xlfn.ISFORMULA(AU10),MOD(ROW()+1,2))</formula>
    </cfRule>
    <cfRule type="expression" dxfId="4555" priority="697">
      <formula>MOD(ROW(),2)</formula>
    </cfRule>
  </conditionalFormatting>
  <conditionalFormatting sqref="AU10">
    <cfRule type="expression" dxfId="4554" priority="696">
      <formula>AND(NOT(ISNUMBER(AU10)),NOT(ISBLANK(AU10)))</formula>
    </cfRule>
  </conditionalFormatting>
  <conditionalFormatting sqref="AU10">
    <cfRule type="expression" dxfId="4553" priority="693">
      <formula>OR(AND(NOT(_xlfn.ISFORMULA(AU10)),NOT(ISBLANK(AU10))),ISERROR(AU10))</formula>
    </cfRule>
  </conditionalFormatting>
  <conditionalFormatting sqref="BC10">
    <cfRule type="containsBlanks" priority="687">
      <formula>LEN(TRIM(BC10))=0</formula>
    </cfRule>
    <cfRule type="expression" dxfId="4552" priority="689">
      <formula>AND(_xlfn.ISFORMULA(BC10),MOD(ROW(),2))</formula>
    </cfRule>
    <cfRule type="expression" dxfId="4551" priority="690">
      <formula>AND(_xlfn.ISFORMULA(BC10),MOD(ROW()+1,2))</formula>
    </cfRule>
    <cfRule type="expression" dxfId="4550" priority="692">
      <formula>MOD(ROW(),2)</formula>
    </cfRule>
  </conditionalFormatting>
  <conditionalFormatting sqref="BC10">
    <cfRule type="expression" dxfId="4549" priority="691">
      <formula>AND(NOT(ISNUMBER(BC10)),NOT(ISBLANK(BC10)))</formula>
    </cfRule>
  </conditionalFormatting>
  <conditionalFormatting sqref="BC10">
    <cfRule type="expression" dxfId="4548" priority="688">
      <formula>OR(AND(NOT(_xlfn.ISFORMULA(BC10)),NOT(ISBLANK(BC10))),ISERROR(BC10))</formula>
    </cfRule>
  </conditionalFormatting>
  <conditionalFormatting sqref="BF10">
    <cfRule type="expression" dxfId="4547" priority="683">
      <formula>AND(_xlfn.ISFORMULA(BF10),MOD(ROW(),2))</formula>
    </cfRule>
    <cfRule type="expression" dxfId="4546" priority="684">
      <formula>AND(_xlfn.ISFORMULA(BF10),MOD(ROW()+1,2))</formula>
    </cfRule>
    <cfRule type="expression" dxfId="4545" priority="686">
      <formula>MOD(ROW(),2)</formula>
    </cfRule>
  </conditionalFormatting>
  <conditionalFormatting sqref="BF10">
    <cfRule type="expression" dxfId="4544" priority="685">
      <formula>AND(NOT(ISNUMBER(BF10)),NOT(ISBLANK(BF10)))</formula>
    </cfRule>
  </conditionalFormatting>
  <conditionalFormatting sqref="BF10">
    <cfRule type="expression" dxfId="4543" priority="682">
      <formula>OR(AND(NOT(_xlfn.ISFORMULA(BF10)),NOT(ISBLANK(BF10))),ISERROR(BF10))</formula>
    </cfRule>
  </conditionalFormatting>
  <conditionalFormatting sqref="BD10:BE10">
    <cfRule type="containsBlanks" priority="677">
      <formula>LEN(TRIM(BD10))=0</formula>
    </cfRule>
    <cfRule type="expression" dxfId="4542" priority="678">
      <formula>AND(_xlfn.ISFORMULA(BD10),MOD(ROW(),2))</formula>
    </cfRule>
    <cfRule type="expression" dxfId="4541" priority="679">
      <formula>AND(_xlfn.ISFORMULA(BD10),MOD(ROW()+1,2))</formula>
    </cfRule>
    <cfRule type="expression" dxfId="4540" priority="681">
      <formula>MOD(ROW(),2)</formula>
    </cfRule>
  </conditionalFormatting>
  <conditionalFormatting sqref="BD10:BE10">
    <cfRule type="expression" dxfId="4539" priority="680">
      <formula>AND(NOT(ISNUMBER(BD10)),NOT(ISBLANK(BD10)))</formula>
    </cfRule>
  </conditionalFormatting>
  <conditionalFormatting sqref="BK10:BL10">
    <cfRule type="containsBlanks" priority="672">
      <formula>LEN(TRIM(BK10))=0</formula>
    </cfRule>
    <cfRule type="expression" dxfId="4538" priority="673">
      <formula>AND(_xlfn.ISFORMULA(BK10),MOD(ROW(),2))</formula>
    </cfRule>
    <cfRule type="expression" dxfId="4537" priority="674">
      <formula>AND(_xlfn.ISFORMULA(BK10),MOD(ROW()+1,2))</formula>
    </cfRule>
    <cfRule type="expression" dxfId="4536" priority="676">
      <formula>MOD(ROW(),2)</formula>
    </cfRule>
  </conditionalFormatting>
  <conditionalFormatting sqref="BK10:BL10">
    <cfRule type="expression" dxfId="4535" priority="675">
      <formula>AND(NOT(ISNUMBER(BK10)),NOT(ISBLANK(BK10)))</formula>
    </cfRule>
  </conditionalFormatting>
  <conditionalFormatting sqref="BI10:BJ10">
    <cfRule type="expression" dxfId="4534" priority="668">
      <formula>AND(_xlfn.ISFORMULA(BI10),MOD(ROW(),2))</formula>
    </cfRule>
    <cfRule type="expression" dxfId="4533" priority="669">
      <formula>AND(_xlfn.ISFORMULA(BI10),MOD(ROW()+1,2))</formula>
    </cfRule>
    <cfRule type="expression" dxfId="4532" priority="671">
      <formula>MOD(ROW(),2)</formula>
    </cfRule>
  </conditionalFormatting>
  <conditionalFormatting sqref="BI10:BJ10">
    <cfRule type="expression" dxfId="4531" priority="670">
      <formula>AND(NOT(ISNUMBER(BI10)),NOT(ISBLANK(BI10)))</formula>
    </cfRule>
  </conditionalFormatting>
  <conditionalFormatting sqref="BI10:BJ10">
    <cfRule type="expression" dxfId="4530" priority="667">
      <formula>OR(AND(NOT(_xlfn.ISFORMULA(BI10)),NOT(ISBLANK(BI10))),ISERROR(BI10))</formula>
    </cfRule>
  </conditionalFormatting>
  <conditionalFormatting sqref="BI10:BJ10">
    <cfRule type="containsBlanks" priority="663">
      <formula>LEN(TRIM(BI10))=0</formula>
    </cfRule>
    <cfRule type="expression" dxfId="4529" priority="664">
      <formula>AND(_xlfn.ISFORMULA(BI10),MOD(ROW(),2))</formula>
    </cfRule>
    <cfRule type="expression" dxfId="4528" priority="665">
      <formula>AND(_xlfn.ISFORMULA(BI10),MOD(ROW()+1,2))</formula>
    </cfRule>
    <cfRule type="expression" dxfId="4527" priority="666">
      <formula>MOD(ROW(),2)</formula>
    </cfRule>
  </conditionalFormatting>
  <conditionalFormatting sqref="BM10">
    <cfRule type="containsBlanks" priority="659">
      <formula>LEN(TRIM(BM10))=0</formula>
    </cfRule>
    <cfRule type="expression" dxfId="4526" priority="660">
      <formula>AND(_xlfn.ISFORMULA(BM10),MOD(ROW(),2))</formula>
    </cfRule>
    <cfRule type="expression" dxfId="4525" priority="661">
      <formula>AND(_xlfn.ISFORMULA(BM10),MOD(ROW()+1,2))</formula>
    </cfRule>
    <cfRule type="expression" dxfId="4524" priority="662">
      <formula>MOD(ROW(),2)</formula>
    </cfRule>
  </conditionalFormatting>
  <conditionalFormatting sqref="BN10:BO10">
    <cfRule type="containsBlanks" priority="654">
      <formula>LEN(TRIM(BN10))=0</formula>
    </cfRule>
    <cfRule type="expression" dxfId="4523" priority="655">
      <formula>AND(_xlfn.ISFORMULA(BN10),MOD(ROW(),2))</formula>
    </cfRule>
    <cfRule type="expression" dxfId="4522" priority="656">
      <formula>AND(_xlfn.ISFORMULA(BN10),MOD(ROW()+1,2))</formula>
    </cfRule>
    <cfRule type="expression" dxfId="4521" priority="658">
      <formula>MOD(ROW(),2)</formula>
    </cfRule>
  </conditionalFormatting>
  <conditionalFormatting sqref="BN10:BO10">
    <cfRule type="expression" dxfId="4520" priority="657">
      <formula>AND(NOT(ISNUMBER(BN10)),NOT(ISBLANK(BN10)))</formula>
    </cfRule>
  </conditionalFormatting>
  <conditionalFormatting sqref="BP10:BR10">
    <cfRule type="containsBlanks" priority="650">
      <formula>LEN(TRIM(BP10))=0</formula>
    </cfRule>
    <cfRule type="expression" dxfId="4519" priority="651">
      <formula>AND(_xlfn.ISFORMULA(BP10),MOD(ROW(),2))</formula>
    </cfRule>
    <cfRule type="expression" dxfId="4518" priority="652">
      <formula>AND(_xlfn.ISFORMULA(BP10),MOD(ROW()+1,2))</formula>
    </cfRule>
    <cfRule type="expression" dxfId="4517" priority="653">
      <formula>MOD(ROW(),2)</formula>
    </cfRule>
  </conditionalFormatting>
  <conditionalFormatting sqref="BS10">
    <cfRule type="expression" dxfId="4516" priority="647">
      <formula>AND(_xlfn.ISFORMULA(BS10),MOD(ROW(),2))</formula>
    </cfRule>
    <cfRule type="expression" dxfId="4515" priority="648">
      <formula>AND(_xlfn.ISFORMULA(BS10),MOD(ROW()+1,2))</formula>
    </cfRule>
    <cfRule type="expression" dxfId="4514" priority="649">
      <formula>MOD(ROW(),2)</formula>
    </cfRule>
  </conditionalFormatting>
  <conditionalFormatting sqref="BS10">
    <cfRule type="expression" dxfId="4513" priority="646">
      <formula>OR(AND(NOT(_xlfn.ISFORMULA(BS10)),NOT(ISBLANK(BS10))),ISERROR(BS10))</formula>
    </cfRule>
  </conditionalFormatting>
  <conditionalFormatting sqref="BT10">
    <cfRule type="containsBlanks" priority="642">
      <formula>LEN(TRIM(BT10))=0</formula>
    </cfRule>
    <cfRule type="expression" dxfId="4512" priority="643">
      <formula>AND(_xlfn.ISFORMULA(BT10),MOD(ROW(),2))</formula>
    </cfRule>
    <cfRule type="expression" dxfId="4511" priority="644">
      <formula>AND(_xlfn.ISFORMULA(BT10),MOD(ROW()+1,2))</formula>
    </cfRule>
    <cfRule type="expression" dxfId="4510" priority="645">
      <formula>MOD(ROW(),2)</formula>
    </cfRule>
  </conditionalFormatting>
  <conditionalFormatting sqref="BU10:BV10">
    <cfRule type="expression" dxfId="4509" priority="639">
      <formula>AND(_xlfn.ISFORMULA(BU10),MOD(ROW(),2))</formula>
    </cfRule>
    <cfRule type="expression" dxfId="4508" priority="640">
      <formula>AND(_xlfn.ISFORMULA(BU10),MOD(ROW()+1,2))</formula>
    </cfRule>
    <cfRule type="expression" dxfId="4507" priority="641">
      <formula>MOD(ROW(),2)</formula>
    </cfRule>
  </conditionalFormatting>
  <conditionalFormatting sqref="BU10:BV10">
    <cfRule type="expression" dxfId="4506" priority="638">
      <formula>OR(AND(NOT(_xlfn.ISFORMULA(BU10)),NOT(ISBLANK(BU10))),ISERROR(BU10))</formula>
    </cfRule>
  </conditionalFormatting>
  <conditionalFormatting sqref="BV10">
    <cfRule type="containsBlanks" priority="634">
      <formula>LEN(TRIM(BV10))=0</formula>
    </cfRule>
    <cfRule type="expression" dxfId="4505" priority="635">
      <formula>AND(_xlfn.ISFORMULA(BV10),MOD(ROW(),2))</formula>
    </cfRule>
    <cfRule type="expression" dxfId="4504" priority="636">
      <formula>AND(_xlfn.ISFORMULA(BV10),MOD(ROW()+1,2))</formula>
    </cfRule>
    <cfRule type="expression" dxfId="4503" priority="637">
      <formula>MOD(ROW(),2)</formula>
    </cfRule>
  </conditionalFormatting>
  <conditionalFormatting sqref="BW10:BX10">
    <cfRule type="containsBlanks" priority="630">
      <formula>LEN(TRIM(BW10))=0</formula>
    </cfRule>
    <cfRule type="expression" dxfId="4502" priority="631">
      <formula>AND(_xlfn.ISFORMULA(BW10),MOD(ROW(),2))</formula>
    </cfRule>
    <cfRule type="expression" dxfId="4501" priority="632">
      <formula>AND(_xlfn.ISFORMULA(BW10),MOD(ROW()+1,2))</formula>
    </cfRule>
    <cfRule type="expression" dxfId="4500" priority="633">
      <formula>MOD(ROW(),2)</formula>
    </cfRule>
  </conditionalFormatting>
  <conditionalFormatting sqref="BY10">
    <cfRule type="expression" dxfId="4499" priority="627">
      <formula>AND(_xlfn.ISFORMULA(BY10),MOD(ROW(),2))</formula>
    </cfRule>
    <cfRule type="expression" dxfId="4498" priority="628">
      <formula>AND(_xlfn.ISFORMULA(BY10),MOD(ROW()+1,2))</formula>
    </cfRule>
    <cfRule type="expression" dxfId="4497" priority="629">
      <formula>MOD(ROW(),2)</formula>
    </cfRule>
  </conditionalFormatting>
  <conditionalFormatting sqref="BY10">
    <cfRule type="expression" dxfId="4496" priority="626">
      <formula>OR(AND(NOT(_xlfn.ISFORMULA(BY10)),NOT(ISBLANK(BY10))),ISERROR(BY10))</formula>
    </cfRule>
  </conditionalFormatting>
  <conditionalFormatting sqref="BZ10:CA10">
    <cfRule type="containsBlanks" priority="622">
      <formula>LEN(TRIM(BZ10))=0</formula>
    </cfRule>
    <cfRule type="expression" dxfId="4495" priority="623">
      <formula>AND(_xlfn.ISFORMULA(BZ10),MOD(ROW(),2))</formula>
    </cfRule>
    <cfRule type="expression" dxfId="4494" priority="624">
      <formula>AND(_xlfn.ISFORMULA(BZ10),MOD(ROW()+1,2))</formula>
    </cfRule>
    <cfRule type="expression" dxfId="4493" priority="625">
      <formula>MOD(ROW(),2)</formula>
    </cfRule>
  </conditionalFormatting>
  <conditionalFormatting sqref="CB10">
    <cfRule type="expression" dxfId="4492" priority="619">
      <formula>AND(_xlfn.ISFORMULA(CB10),MOD(ROW(),2))</formula>
    </cfRule>
    <cfRule type="expression" dxfId="4491" priority="620">
      <formula>AND(_xlfn.ISFORMULA(CB10),MOD(ROW()+1,2))</formula>
    </cfRule>
    <cfRule type="expression" dxfId="4490" priority="621">
      <formula>MOD(ROW(),2)</formula>
    </cfRule>
  </conditionalFormatting>
  <conditionalFormatting sqref="CB10">
    <cfRule type="expression" dxfId="4489" priority="618">
      <formula>OR(AND(NOT(_xlfn.ISFORMULA(CB10)),NOT(ISBLANK(CB10))),ISERROR(CB10))</formula>
    </cfRule>
  </conditionalFormatting>
  <conditionalFormatting sqref="CB10">
    <cfRule type="containsBlanks" priority="614">
      <formula>LEN(TRIM(CB10))=0</formula>
    </cfRule>
    <cfRule type="expression" dxfId="4488" priority="615">
      <formula>AND(_xlfn.ISFORMULA(CB10),MOD(ROW(),2))</formula>
    </cfRule>
    <cfRule type="expression" dxfId="4487" priority="616">
      <formula>AND(_xlfn.ISFORMULA(CB10),MOD(ROW()+1,2))</formula>
    </cfRule>
    <cfRule type="expression" dxfId="4486" priority="617">
      <formula>MOD(ROW(),2)</formula>
    </cfRule>
  </conditionalFormatting>
  <conditionalFormatting sqref="CD10:CE10">
    <cfRule type="expression" dxfId="4485" priority="611">
      <formula>AND(_xlfn.ISFORMULA(CD10),MOD(ROW(),2))</formula>
    </cfRule>
    <cfRule type="expression" dxfId="4484" priority="612">
      <formula>AND(_xlfn.ISFORMULA(CD10),MOD(ROW()+1,2))</formula>
    </cfRule>
    <cfRule type="expression" dxfId="4483" priority="613">
      <formula>MOD(ROW(),2)</formula>
    </cfRule>
  </conditionalFormatting>
  <conditionalFormatting sqref="CD10:CE10">
    <cfRule type="expression" dxfId="4482" priority="610">
      <formula>OR(AND(NOT(_xlfn.ISFORMULA(CD10)),NOT(ISBLANK(CD10))),ISERROR(CD10))</formula>
    </cfRule>
  </conditionalFormatting>
  <conditionalFormatting sqref="CE10">
    <cfRule type="containsBlanks" priority="606">
      <formula>LEN(TRIM(CE10))=0</formula>
    </cfRule>
    <cfRule type="expression" dxfId="4481" priority="607">
      <formula>AND(_xlfn.ISFORMULA(CE10),MOD(ROW(),2))</formula>
    </cfRule>
    <cfRule type="expression" dxfId="4480" priority="608">
      <formula>AND(_xlfn.ISFORMULA(CE10),MOD(ROW()+1,2))</formula>
    </cfRule>
    <cfRule type="expression" dxfId="4479" priority="609">
      <formula>MOD(ROW(),2)</formula>
    </cfRule>
  </conditionalFormatting>
  <conditionalFormatting sqref="CG10">
    <cfRule type="containsBlanks" priority="602">
      <formula>LEN(TRIM(CG10))=0</formula>
    </cfRule>
    <cfRule type="expression" dxfId="4478" priority="603">
      <formula>AND(_xlfn.ISFORMULA(CG10),MOD(ROW(),2))</formula>
    </cfRule>
    <cfRule type="expression" dxfId="4477" priority="604">
      <formula>AND(_xlfn.ISFORMULA(CG10),MOD(ROW()+1,2))</formula>
    </cfRule>
    <cfRule type="expression" dxfId="4476" priority="605">
      <formula>MOD(ROW(),2)</formula>
    </cfRule>
  </conditionalFormatting>
  <conditionalFormatting sqref="CH10">
    <cfRule type="containsBlanks" priority="598">
      <formula>LEN(TRIM(CH10))=0</formula>
    </cfRule>
    <cfRule type="expression" dxfId="4475" priority="599">
      <formula>AND(_xlfn.ISFORMULA(CH10),MOD(ROW(),2))</formula>
    </cfRule>
    <cfRule type="expression" dxfId="4474" priority="600">
      <formula>AND(_xlfn.ISFORMULA(CH10),MOD(ROW()+1,2))</formula>
    </cfRule>
    <cfRule type="expression" dxfId="4473" priority="601">
      <formula>MOD(ROW(),2)</formula>
    </cfRule>
  </conditionalFormatting>
  <conditionalFormatting sqref="CI10">
    <cfRule type="containsBlanks" priority="594">
      <formula>LEN(TRIM(CI10))=0</formula>
    </cfRule>
    <cfRule type="expression" dxfId="4472" priority="595">
      <formula>AND(_xlfn.ISFORMULA(CI10),MOD(ROW(),2))</formula>
    </cfRule>
    <cfRule type="expression" dxfId="4471" priority="596">
      <formula>AND(_xlfn.ISFORMULA(CI10),MOD(ROW()+1,2))</formula>
    </cfRule>
    <cfRule type="expression" dxfId="4470" priority="597">
      <formula>MOD(ROW(),2)</formula>
    </cfRule>
  </conditionalFormatting>
  <conditionalFormatting sqref="CJ10:CK10">
    <cfRule type="containsBlanks" priority="590">
      <formula>LEN(TRIM(CJ10))=0</formula>
    </cfRule>
    <cfRule type="expression" dxfId="4469" priority="591">
      <formula>AND(_xlfn.ISFORMULA(CJ10),MOD(ROW(),2))</formula>
    </cfRule>
    <cfRule type="expression" dxfId="4468" priority="592">
      <formula>AND(_xlfn.ISFORMULA(CJ10),MOD(ROW()+1,2))</formula>
    </cfRule>
    <cfRule type="expression" dxfId="4467" priority="593">
      <formula>MOD(ROW(),2)</formula>
    </cfRule>
  </conditionalFormatting>
  <conditionalFormatting sqref="CL10">
    <cfRule type="containsBlanks" priority="586">
      <formula>LEN(TRIM(CL10))=0</formula>
    </cfRule>
    <cfRule type="expression" dxfId="4466" priority="587">
      <formula>AND(_xlfn.ISFORMULA(CL10),MOD(ROW(),2))</formula>
    </cfRule>
    <cfRule type="expression" dxfId="4465" priority="588">
      <formula>AND(_xlfn.ISFORMULA(CL10),MOD(ROW()+1,2))</formula>
    </cfRule>
    <cfRule type="expression" dxfId="4464" priority="589">
      <formula>MOD(ROW(),2)</formula>
    </cfRule>
  </conditionalFormatting>
  <conditionalFormatting sqref="CP10">
    <cfRule type="containsBlanks" priority="582">
      <formula>LEN(TRIM(CP10))=0</formula>
    </cfRule>
    <cfRule type="expression" dxfId="4463" priority="583">
      <formula>AND(_xlfn.ISFORMULA(CP10),MOD(ROW(),2))</formula>
    </cfRule>
    <cfRule type="expression" dxfId="4462" priority="584">
      <formula>AND(_xlfn.ISFORMULA(CP10),MOD(ROW()+1,2))</formula>
    </cfRule>
    <cfRule type="expression" dxfId="4461" priority="585">
      <formula>MOD(ROW(),2)</formula>
    </cfRule>
  </conditionalFormatting>
  <conditionalFormatting sqref="CM10:CN10">
    <cfRule type="expression" dxfId="4460" priority="579">
      <formula>AND(_xlfn.ISFORMULA(CM10),MOD(ROW(),2))</formula>
    </cfRule>
    <cfRule type="expression" dxfId="4459" priority="580">
      <formula>AND(_xlfn.ISFORMULA(CM10),MOD(ROW()+1,2))</formula>
    </cfRule>
    <cfRule type="expression" dxfId="4458" priority="581">
      <formula>MOD(ROW(),2)</formula>
    </cfRule>
  </conditionalFormatting>
  <conditionalFormatting sqref="CM10:CN10">
    <cfRule type="expression" dxfId="4457" priority="578">
      <formula>OR(AND(NOT(_xlfn.ISFORMULA(CM10)),NOT(ISBLANK(CM10))),ISERROR(CM10))</formula>
    </cfRule>
  </conditionalFormatting>
  <conditionalFormatting sqref="CS10">
    <cfRule type="containsBlanks" priority="574">
      <formula>LEN(TRIM(CS10))=0</formula>
    </cfRule>
    <cfRule type="expression" dxfId="4456" priority="575">
      <formula>AND(_xlfn.ISFORMULA(CS10),MOD(ROW(),2))</formula>
    </cfRule>
    <cfRule type="expression" dxfId="4455" priority="576">
      <formula>AND(_xlfn.ISFORMULA(CS10),MOD(ROW()+1,2))</formula>
    </cfRule>
    <cfRule type="expression" dxfId="4454" priority="577">
      <formula>MOD(ROW(),2)</formula>
    </cfRule>
  </conditionalFormatting>
  <conditionalFormatting sqref="CV10">
    <cfRule type="containsBlanks" priority="570">
      <formula>LEN(TRIM(CV10))=0</formula>
    </cfRule>
    <cfRule type="expression" dxfId="4453" priority="571">
      <formula>AND(_xlfn.ISFORMULA(CV10),MOD(ROW(),2))</formula>
    </cfRule>
    <cfRule type="expression" dxfId="4452" priority="572">
      <formula>AND(_xlfn.ISFORMULA(CV10),MOD(ROW()+1,2))</formula>
    </cfRule>
    <cfRule type="expression" dxfId="4451" priority="573">
      <formula>MOD(ROW(),2)</formula>
    </cfRule>
  </conditionalFormatting>
  <conditionalFormatting sqref="CX10">
    <cfRule type="containsBlanks" priority="566">
      <formula>LEN(TRIM(CX10))=0</formula>
    </cfRule>
    <cfRule type="expression" dxfId="4450" priority="567">
      <formula>AND(_xlfn.ISFORMULA(CX10),MOD(ROW(),2))</formula>
    </cfRule>
    <cfRule type="expression" dxfId="4449" priority="568">
      <formula>AND(_xlfn.ISFORMULA(CX10),MOD(ROW()+1,2))</formula>
    </cfRule>
    <cfRule type="expression" dxfId="4448" priority="569">
      <formula>MOD(ROW(),2)</formula>
    </cfRule>
  </conditionalFormatting>
  <conditionalFormatting sqref="DD10:DE10">
    <cfRule type="containsBlanks" priority="562">
      <formula>LEN(TRIM(DD10))=0</formula>
    </cfRule>
    <cfRule type="expression" dxfId="4447" priority="563">
      <formula>AND(_xlfn.ISFORMULA(DD10),MOD(ROW(),2))</formula>
    </cfRule>
    <cfRule type="expression" dxfId="4446" priority="564">
      <formula>AND(_xlfn.ISFORMULA(DD10),MOD(ROW()+1,2))</formula>
    </cfRule>
    <cfRule type="expression" dxfId="4445" priority="565">
      <formula>MOD(ROW(),2)</formula>
    </cfRule>
  </conditionalFormatting>
  <conditionalFormatting sqref="CY10:DA10">
    <cfRule type="containsBlanks" priority="549">
      <formula>LEN(TRIM(CY10))=0</formula>
    </cfRule>
    <cfRule type="expression" dxfId="4444" priority="551">
      <formula>AND(_xlfn.ISFORMULA(CY10),MOD(ROW(),2))</formula>
    </cfRule>
    <cfRule type="expression" dxfId="4443" priority="552">
      <formula>AND(_xlfn.ISFORMULA(CY10),MOD(ROW()+1,2))</formula>
    </cfRule>
    <cfRule type="expression" dxfId="4442" priority="553">
      <formula>MOD(ROW(),2)</formula>
    </cfRule>
  </conditionalFormatting>
  <conditionalFormatting sqref="CY10:DA10">
    <cfRule type="expression" dxfId="4441" priority="550">
      <formula>OR(AND(NOT(_xlfn.ISFORMULA(CY10)),NOT(ISBLANK(CY10))),ISERROR(CY10))</formula>
    </cfRule>
  </conditionalFormatting>
  <conditionalFormatting sqref="CT10">
    <cfRule type="expression" dxfId="4440" priority="546">
      <formula>AND(_xlfn.ISFORMULA(CT10),MOD(ROW(),2))</formula>
    </cfRule>
    <cfRule type="expression" dxfId="4439" priority="547">
      <formula>AND(_xlfn.ISFORMULA(CT10),MOD(ROW()+1,2))</formula>
    </cfRule>
    <cfRule type="expression" dxfId="4438" priority="548">
      <formula>MOD(ROW(),2)</formula>
    </cfRule>
  </conditionalFormatting>
  <conditionalFormatting sqref="CT10">
    <cfRule type="expression" dxfId="4437" priority="545">
      <formula>OR(AND(NOT(_xlfn.ISFORMULA(CT10)),NOT(ISBLANK(CT10))),ISERROR(CT10))</formula>
    </cfRule>
  </conditionalFormatting>
  <conditionalFormatting sqref="CT10">
    <cfRule type="containsBlanks" priority="541">
      <formula>LEN(TRIM(CT10))=0</formula>
    </cfRule>
    <cfRule type="expression" dxfId="4436" priority="542">
      <formula>AND(_xlfn.ISFORMULA(CT10),MOD(ROW(),2))</formula>
    </cfRule>
    <cfRule type="expression" dxfId="4435" priority="543">
      <formula>AND(_xlfn.ISFORMULA(CT10),MOD(ROW()+1,2))</formula>
    </cfRule>
    <cfRule type="expression" dxfId="4434" priority="544">
      <formula>MOD(ROW(),2)</formula>
    </cfRule>
  </conditionalFormatting>
  <conditionalFormatting sqref="DG10">
    <cfRule type="containsBlanks" priority="537">
      <formula>LEN(TRIM(DG10))=0</formula>
    </cfRule>
    <cfRule type="expression" dxfId="4433" priority="538">
      <formula>AND(_xlfn.ISFORMULA(DG10),MOD(ROW(),2))</formula>
    </cfRule>
    <cfRule type="expression" dxfId="4432" priority="539">
      <formula>AND(_xlfn.ISFORMULA(DG10),MOD(ROW()+1,2))</formula>
    </cfRule>
    <cfRule type="expression" dxfId="4431" priority="540">
      <formula>MOD(ROW(),2)</formula>
    </cfRule>
  </conditionalFormatting>
  <conditionalFormatting sqref="DI10">
    <cfRule type="containsBlanks" priority="533">
      <formula>LEN(TRIM(DI10))=0</formula>
    </cfRule>
    <cfRule type="expression" dxfId="4430" priority="534">
      <formula>AND(_xlfn.ISFORMULA(DI10),MOD(ROW(),2))</formula>
    </cfRule>
    <cfRule type="expression" dxfId="4429" priority="535">
      <formula>AND(_xlfn.ISFORMULA(DI10),MOD(ROW()+1,2))</formula>
    </cfRule>
    <cfRule type="expression" dxfId="4428" priority="536">
      <formula>MOD(ROW(),2)</formula>
    </cfRule>
  </conditionalFormatting>
  <conditionalFormatting sqref="AX11 BN11:BO11 V11:AL11 AN11:AP11 AR11:AT11 AV11 BA11:BB11 BH11 BK11:BL11 I11:O11 BD11:BF11">
    <cfRule type="expression" dxfId="4427" priority="529">
      <formula>AND(NOT(ISNUMBER(I11)),NOT(ISBLANK(I11)))</formula>
    </cfRule>
  </conditionalFormatting>
  <conditionalFormatting sqref="AR11:AT11 AN11:AP11 AD11:AL11">
    <cfRule type="expression" dxfId="4426" priority="527" stopIfTrue="1">
      <formula>AND(OR(ISNUMBER(SEARCH("+",AD11)),ISNUMBER(SEARCH("–",AD11))),MOD(ROW()+1,2))</formula>
    </cfRule>
    <cfRule type="expression" dxfId="4425" priority="528" stopIfTrue="1">
      <formula>AND(OR(ISNUMBER(SEARCH("+",AD11)),ISNUMBER(SEARCH("–",AD11))),MOD(ROW(),2))</formula>
    </cfRule>
  </conditionalFormatting>
  <conditionalFormatting sqref="CT11 CY11:DA11 BF11 BS11 BY11 CN11">
    <cfRule type="expression" dxfId="4424" priority="526">
      <formula>OR(AND(NOT(_xlfn.ISFORMULA(BF11)),NOT(ISBLANK(BF11))),ISERROR(BF11))</formula>
    </cfRule>
  </conditionalFormatting>
  <conditionalFormatting sqref="DH11 DF11 DB11:DC11">
    <cfRule type="containsBlanks" dxfId="4423" priority="524">
      <formula>LEN(TRIM(DB11))=0</formula>
    </cfRule>
  </conditionalFormatting>
  <conditionalFormatting sqref="AV11:BB11 BK11:BL11 AN11:AP11 AR11:AT11 CC11 DM11:XFD11 BD11:BH11 BN11:BT11 BW11:CA11 A11:AL11 CN11:CP11 CW11:DJ11 CT11:CU11 CF11:CL11">
    <cfRule type="containsBlanks" priority="525">
      <formula>LEN(TRIM(A11))=0</formula>
    </cfRule>
    <cfRule type="expression" dxfId="4422" priority="530">
      <formula>AND(_xlfn.ISFORMULA(A11),MOD(ROW(),2))</formula>
    </cfRule>
    <cfRule type="expression" dxfId="4421" priority="531">
      <formula>AND(_xlfn.ISFORMULA(A11),MOD(ROW()+1,2))</formula>
    </cfRule>
    <cfRule type="expression" dxfId="4420" priority="532">
      <formula>MOD(ROW(),2)</formula>
    </cfRule>
  </conditionalFormatting>
  <conditionalFormatting sqref="DK11:DL11">
    <cfRule type="expression" dxfId="4419" priority="520">
      <formula>OR(AND(NOT(_xlfn.ISFORMULA(DK11)),NOT(ISBLANK(DK11))),ISERROR(DK11))</formula>
    </cfRule>
  </conditionalFormatting>
  <conditionalFormatting sqref="DL11">
    <cfRule type="expression" dxfId="4418" priority="519">
      <formula>AND(NOT(ISBLANK(A11)),ISBLANK(DL11))</formula>
    </cfRule>
  </conditionalFormatting>
  <conditionalFormatting sqref="DK11:DL11">
    <cfRule type="containsBlanks" priority="518">
      <formula>LEN(TRIM(DK11))=0</formula>
    </cfRule>
    <cfRule type="expression" dxfId="4417" priority="521">
      <formula>AND(_xlfn.ISFORMULA(DK11),MOD(ROW(),2))</formula>
    </cfRule>
    <cfRule type="expression" dxfId="4416" priority="522">
      <formula>AND(_xlfn.ISFORMULA(DK11),MOD(ROW()+1,2))</formula>
    </cfRule>
    <cfRule type="expression" dxfId="4415" priority="523">
      <formula>MOD(ROW(),2)</formula>
    </cfRule>
  </conditionalFormatting>
  <conditionalFormatting sqref="BM11 BC11">
    <cfRule type="containsBlanks" priority="512">
      <formula>LEN(TRIM(BC11))=0</formula>
    </cfRule>
    <cfRule type="expression" dxfId="4414" priority="514">
      <formula>AND(_xlfn.ISFORMULA(BC11),MOD(ROW(),2))</formula>
    </cfRule>
    <cfRule type="expression" dxfId="4413" priority="515">
      <formula>AND(_xlfn.ISFORMULA(BC11),MOD(ROW()+1,2))</formula>
    </cfRule>
    <cfRule type="expression" dxfId="4412" priority="517">
      <formula>MOD(ROW(),2)</formula>
    </cfRule>
  </conditionalFormatting>
  <conditionalFormatting sqref="BC11">
    <cfRule type="expression" dxfId="4411" priority="516">
      <formula>AND(NOT(ISNUMBER(BC11)),NOT(ISBLANK(BC11)))</formula>
    </cfRule>
  </conditionalFormatting>
  <conditionalFormatting sqref="BC11">
    <cfRule type="expression" dxfId="4410" priority="513">
      <formula>OR(AND(NOT(_xlfn.ISFORMULA(BC11)),NOT(ISBLANK(BC11))),ISERROR(BC11))</formula>
    </cfRule>
  </conditionalFormatting>
  <conditionalFormatting sqref="AM11">
    <cfRule type="containsBlanks" priority="506">
      <formula>LEN(TRIM(AM11))=0</formula>
    </cfRule>
  </conditionalFormatting>
  <conditionalFormatting sqref="AM11">
    <cfRule type="expression" dxfId="4409" priority="510">
      <formula>AND(NOT(ISNUMBER(AM11)),NOT(ISBLANK(AM11)))</formula>
    </cfRule>
  </conditionalFormatting>
  <conditionalFormatting sqref="AM11">
    <cfRule type="expression" dxfId="4408" priority="508">
      <formula>AND(_xlfn.ISFORMULA(AM11),MOD(ROW(),2))</formula>
    </cfRule>
    <cfRule type="expression" dxfId="4407" priority="509">
      <formula>AND(_xlfn.ISFORMULA(AM11),MOD(ROW()+1,2))</formula>
    </cfRule>
    <cfRule type="expression" dxfId="4406" priority="511">
      <formula>MOD(ROW(),2)</formula>
    </cfRule>
  </conditionalFormatting>
  <conditionalFormatting sqref="AM11">
    <cfRule type="expression" dxfId="4405" priority="507">
      <formula>OR(AND(NOT(_xlfn.ISFORMULA(AM11)),NOT(ISBLANK(AM11))),ISERROR(AM11))</formula>
    </cfRule>
  </conditionalFormatting>
  <conditionalFormatting sqref="AM11">
    <cfRule type="expression" dxfId="4404" priority="505">
      <formula>OR(AND(NOT(_xlfn.ISFORMULA(AM11)),NOT(ISBLANK(AM11))),ISERROR(AM11))</formula>
    </cfRule>
  </conditionalFormatting>
  <conditionalFormatting sqref="AQ11">
    <cfRule type="expression" dxfId="4403" priority="501">
      <formula>AND(_xlfn.ISFORMULA(AQ11),MOD(ROW(),2))</formula>
    </cfRule>
    <cfRule type="expression" dxfId="4402" priority="502">
      <formula>AND(_xlfn.ISFORMULA(AQ11),MOD(ROW()+1,2))</formula>
    </cfRule>
    <cfRule type="expression" dxfId="4401" priority="504">
      <formula>MOD(ROW(),2)</formula>
    </cfRule>
  </conditionalFormatting>
  <conditionalFormatting sqref="AQ11">
    <cfRule type="expression" dxfId="4400" priority="503">
      <formula>AND(NOT(ISNUMBER(AQ11)),NOT(ISBLANK(AQ11)))</formula>
    </cfRule>
  </conditionalFormatting>
  <conditionalFormatting sqref="AQ11">
    <cfRule type="expression" dxfId="4399" priority="500">
      <formula>OR(AND(NOT(_xlfn.ISFORMULA(AQ11)),NOT(ISBLANK(AQ11))),ISERROR(AQ11))</formula>
    </cfRule>
  </conditionalFormatting>
  <conditionalFormatting sqref="AU11">
    <cfRule type="expression" dxfId="4398" priority="496">
      <formula>AND(_xlfn.ISFORMULA(AU11),MOD(ROW(),2))</formula>
    </cfRule>
    <cfRule type="expression" dxfId="4397" priority="497">
      <formula>AND(_xlfn.ISFORMULA(AU11),MOD(ROW()+1,2))</formula>
    </cfRule>
    <cfRule type="expression" dxfId="4396" priority="499">
      <formula>MOD(ROW(),2)</formula>
    </cfRule>
  </conditionalFormatting>
  <conditionalFormatting sqref="AU11">
    <cfRule type="expression" dxfId="4395" priority="498">
      <formula>AND(NOT(ISNUMBER(AU11)),NOT(ISBLANK(AU11)))</formula>
    </cfRule>
  </conditionalFormatting>
  <conditionalFormatting sqref="AU11">
    <cfRule type="expression" dxfId="4394" priority="495">
      <formula>OR(AND(NOT(_xlfn.ISFORMULA(AU11)),NOT(ISBLANK(AU11))),ISERROR(AU11))</formula>
    </cfRule>
  </conditionalFormatting>
  <conditionalFormatting sqref="BI11:BJ11">
    <cfRule type="expression" dxfId="4393" priority="491">
      <formula>AND(_xlfn.ISFORMULA(BI11),MOD(ROW(),2))</formula>
    </cfRule>
    <cfRule type="expression" dxfId="4392" priority="492">
      <formula>AND(_xlfn.ISFORMULA(BI11),MOD(ROW()+1,2))</formula>
    </cfRule>
    <cfRule type="expression" dxfId="4391" priority="494">
      <formula>MOD(ROW(),2)</formula>
    </cfRule>
  </conditionalFormatting>
  <conditionalFormatting sqref="BI11:BJ11">
    <cfRule type="expression" dxfId="4390" priority="493">
      <formula>AND(NOT(ISNUMBER(BI11)),NOT(ISBLANK(BI11)))</formula>
    </cfRule>
  </conditionalFormatting>
  <conditionalFormatting sqref="BI11:BJ11">
    <cfRule type="expression" dxfId="4389" priority="490">
      <formula>OR(AND(NOT(_xlfn.ISFORMULA(BI11)),NOT(ISBLANK(BI11))),ISERROR(BI11))</formula>
    </cfRule>
  </conditionalFormatting>
  <conditionalFormatting sqref="BI11:BJ11">
    <cfRule type="containsBlanks" priority="486">
      <formula>LEN(TRIM(BI11))=0</formula>
    </cfRule>
    <cfRule type="expression" dxfId="4388" priority="487">
      <formula>AND(_xlfn.ISFORMULA(BI11),MOD(ROW(),2))</formula>
    </cfRule>
    <cfRule type="expression" dxfId="4387" priority="488">
      <formula>AND(_xlfn.ISFORMULA(BI11),MOD(ROW()+1,2))</formula>
    </cfRule>
    <cfRule type="expression" dxfId="4386" priority="489">
      <formula>MOD(ROW(),2)</formula>
    </cfRule>
  </conditionalFormatting>
  <conditionalFormatting sqref="BU11:BV11">
    <cfRule type="expression" dxfId="4385" priority="483">
      <formula>AND(_xlfn.ISFORMULA(BU11),MOD(ROW(),2))</formula>
    </cfRule>
    <cfRule type="expression" dxfId="4384" priority="484">
      <formula>AND(_xlfn.ISFORMULA(BU11),MOD(ROW()+1,2))</formula>
    </cfRule>
    <cfRule type="expression" dxfId="4383" priority="485">
      <formula>MOD(ROW(),2)</formula>
    </cfRule>
  </conditionalFormatting>
  <conditionalFormatting sqref="BU11:BV11">
    <cfRule type="expression" dxfId="4382" priority="482">
      <formula>OR(AND(NOT(_xlfn.ISFORMULA(BU11)),NOT(ISBLANK(BU11))),ISERROR(BU11))</formula>
    </cfRule>
  </conditionalFormatting>
  <conditionalFormatting sqref="BV11">
    <cfRule type="containsBlanks" priority="478">
      <formula>LEN(TRIM(BV11))=0</formula>
    </cfRule>
    <cfRule type="expression" dxfId="4381" priority="479">
      <formula>AND(_xlfn.ISFORMULA(BV11),MOD(ROW(),2))</formula>
    </cfRule>
    <cfRule type="expression" dxfId="4380" priority="480">
      <formula>AND(_xlfn.ISFORMULA(BV11),MOD(ROW()+1,2))</formula>
    </cfRule>
    <cfRule type="expression" dxfId="4379" priority="481">
      <formula>MOD(ROW(),2)</formula>
    </cfRule>
  </conditionalFormatting>
  <conditionalFormatting sqref="CB11">
    <cfRule type="expression" dxfId="4378" priority="475">
      <formula>AND(_xlfn.ISFORMULA(CB11),MOD(ROW(),2))</formula>
    </cfRule>
    <cfRule type="expression" dxfId="4377" priority="476">
      <formula>AND(_xlfn.ISFORMULA(CB11),MOD(ROW()+1,2))</formula>
    </cfRule>
    <cfRule type="expression" dxfId="4376" priority="477">
      <formula>MOD(ROW(),2)</formula>
    </cfRule>
  </conditionalFormatting>
  <conditionalFormatting sqref="CB11">
    <cfRule type="expression" dxfId="4375" priority="474">
      <formula>OR(AND(NOT(_xlfn.ISFORMULA(CB11)),NOT(ISBLANK(CB11))),ISERROR(CB11))</formula>
    </cfRule>
  </conditionalFormatting>
  <conditionalFormatting sqref="CB11">
    <cfRule type="containsBlanks" priority="470">
      <formula>LEN(TRIM(CB11))=0</formula>
    </cfRule>
    <cfRule type="expression" dxfId="4374" priority="471">
      <formula>AND(_xlfn.ISFORMULA(CB11),MOD(ROW(),2))</formula>
    </cfRule>
    <cfRule type="expression" dxfId="4373" priority="472">
      <formula>AND(_xlfn.ISFORMULA(CB11),MOD(ROW()+1,2))</formula>
    </cfRule>
    <cfRule type="expression" dxfId="4372" priority="473">
      <formula>MOD(ROW(),2)</formula>
    </cfRule>
  </conditionalFormatting>
  <conditionalFormatting sqref="CD11:CE11">
    <cfRule type="expression" dxfId="4371" priority="467">
      <formula>AND(_xlfn.ISFORMULA(CD11),MOD(ROW(),2))</formula>
    </cfRule>
    <cfRule type="expression" dxfId="4370" priority="468">
      <formula>AND(_xlfn.ISFORMULA(CD11),MOD(ROW()+1,2))</formula>
    </cfRule>
    <cfRule type="expression" dxfId="4369" priority="469">
      <formula>MOD(ROW(),2)</formula>
    </cfRule>
  </conditionalFormatting>
  <conditionalFormatting sqref="CD11:CE11">
    <cfRule type="expression" dxfId="4368" priority="466">
      <formula>OR(AND(NOT(_xlfn.ISFORMULA(CD11)),NOT(ISBLANK(CD11))),ISERROR(CD11))</formula>
    </cfRule>
  </conditionalFormatting>
  <conditionalFormatting sqref="CE11">
    <cfRule type="containsBlanks" priority="462">
      <formula>LEN(TRIM(CE11))=0</formula>
    </cfRule>
    <cfRule type="expression" dxfId="4367" priority="463">
      <formula>AND(_xlfn.ISFORMULA(CE11),MOD(ROW(),2))</formula>
    </cfRule>
    <cfRule type="expression" dxfId="4366" priority="464">
      <formula>AND(_xlfn.ISFORMULA(CE11),MOD(ROW()+1,2))</formula>
    </cfRule>
    <cfRule type="expression" dxfId="4365" priority="465">
      <formula>MOD(ROW(),2)</formula>
    </cfRule>
  </conditionalFormatting>
  <conditionalFormatting sqref="CM11">
    <cfRule type="expression" dxfId="4364" priority="459">
      <formula>AND(_xlfn.ISFORMULA(CM11),MOD(ROW(),2))</formula>
    </cfRule>
    <cfRule type="expression" dxfId="4363" priority="460">
      <formula>AND(_xlfn.ISFORMULA(CM11),MOD(ROW()+1,2))</formula>
    </cfRule>
    <cfRule type="expression" dxfId="4362" priority="461">
      <formula>MOD(ROW(),2)</formula>
    </cfRule>
  </conditionalFormatting>
  <conditionalFormatting sqref="CM11">
    <cfRule type="expression" dxfId="4361" priority="458">
      <formula>OR(AND(NOT(_xlfn.ISFORMULA(CM11)),NOT(ISBLANK(CM11))),ISERROR(CM11))</formula>
    </cfRule>
  </conditionalFormatting>
  <conditionalFormatting sqref="BK11">
    <cfRule type="containsBlanks" dxfId="4360" priority="457">
      <formula>LEN(TRIM(BK11))=0</formula>
    </cfRule>
  </conditionalFormatting>
  <conditionalFormatting sqref="BL11">
    <cfRule type="containsBlanks" dxfId="4359" priority="456">
      <formula>LEN(TRIM(BL11))=0</formula>
    </cfRule>
  </conditionalFormatting>
  <conditionalFormatting sqref="D11">
    <cfRule type="expression" dxfId="4358" priority="455">
      <formula>AND(NOT(ISNUMBER(D11)),NOT(ISBLANK(D11)))</formula>
    </cfRule>
  </conditionalFormatting>
  <conditionalFormatting sqref="D11">
    <cfRule type="containsBlanks" dxfId="4357" priority="454">
      <formula>LEN(TRIM(D11))=0</formula>
    </cfRule>
  </conditionalFormatting>
  <conditionalFormatting sqref="DI11">
    <cfRule type="expression" dxfId="4356" priority="453">
      <formula>AND(NOT(ISNUMBER(DI11)),NOT(ISBLANK(DI11)))</formula>
    </cfRule>
  </conditionalFormatting>
  <conditionalFormatting sqref="DG11">
    <cfRule type="expression" dxfId="4355" priority="452">
      <formula>AND(NOT(ISNUMBER(DG11)),NOT(ISBLANK(DG11)))</formula>
    </cfRule>
  </conditionalFormatting>
  <conditionalFormatting sqref="DD11:DE11">
    <cfRule type="expression" dxfId="4354" priority="451">
      <formula>AND(NOT(ISNUMBER(DD11)),NOT(ISBLANK(DD11)))</formula>
    </cfRule>
  </conditionalFormatting>
  <conditionalFormatting sqref="CX11">
    <cfRule type="expression" dxfId="4353" priority="450">
      <formula>AND(NOT(ISNUMBER(CX11)),NOT(ISBLANK(CX11)))</formula>
    </cfRule>
  </conditionalFormatting>
  <conditionalFormatting sqref="CQ11:CR11">
    <cfRule type="containsBlanks" priority="446">
      <formula>LEN(TRIM(CQ11))=0</formula>
    </cfRule>
    <cfRule type="expression" dxfId="4352" priority="447">
      <formula>AND(_xlfn.ISFORMULA(CQ11),MOD(ROW(),2))</formula>
    </cfRule>
    <cfRule type="expression" dxfId="4351" priority="448">
      <formula>AND(_xlfn.ISFORMULA(CQ11),MOD(ROW()+1,2))</formula>
    </cfRule>
    <cfRule type="expression" dxfId="4350" priority="449">
      <formula>MOD(ROW(),2)</formula>
    </cfRule>
  </conditionalFormatting>
  <conditionalFormatting sqref="BD12:BE12 BH12 BA12:BB12 AV12 AR12:AT12 AN12:AP12 V12:AL12 AX12 BK12:BL12 I12:O12 BN12:BO12">
    <cfRule type="expression" dxfId="4349" priority="442">
      <formula>AND(NOT(ISNUMBER(I12)),NOT(ISBLANK(I12)))</formula>
    </cfRule>
  </conditionalFormatting>
  <conditionalFormatting sqref="AD12:AL12 AN12:AP12 AR12:AT12">
    <cfRule type="expression" dxfId="4348" priority="440" stopIfTrue="1">
      <formula>AND(OR(ISNUMBER(SEARCH("+",AD12)),ISNUMBER(SEARCH("–",AD12))),MOD(ROW()+1,2))</formula>
    </cfRule>
    <cfRule type="expression" dxfId="4347" priority="441" stopIfTrue="1">
      <formula>AND(OR(ISNUMBER(SEARCH("+",AD12)),ISNUMBER(SEARCH("–",AD12))),MOD(ROW(),2))</formula>
    </cfRule>
  </conditionalFormatting>
  <conditionalFormatting sqref="DB12:DC12 DF12 DH12">
    <cfRule type="containsBlanks" dxfId="4346" priority="438">
      <formula>LEN(TRIM(DB12))=0</formula>
    </cfRule>
  </conditionalFormatting>
  <conditionalFormatting sqref="BD12:BE12 BG12:BH12 BT12 BZ12:CA12 BN12:BR12 BW12:BX12 DM12:XFD12 CC12 AR12:AT12 AN12:AP12 AV12:BB12 BK12:BL12 CO12:CS12 CU12:CX12 A12:AL12 CF12:CL12 DB12:DJ12 D14">
    <cfRule type="containsBlanks" priority="439">
      <formula>LEN(TRIM(A12))=0</formula>
    </cfRule>
    <cfRule type="expression" dxfId="4345" priority="443">
      <formula>AND(_xlfn.ISFORMULA(A12),MOD(ROW(),2))</formula>
    </cfRule>
    <cfRule type="expression" dxfId="4344" priority="444">
      <formula>AND(_xlfn.ISFORMULA(A12),MOD(ROW()+1,2))</formula>
    </cfRule>
    <cfRule type="expression" dxfId="4343" priority="445">
      <formula>MOD(ROW(),2)</formula>
    </cfRule>
  </conditionalFormatting>
  <conditionalFormatting sqref="DK12:DL12">
    <cfRule type="expression" dxfId="4342" priority="434">
      <formula>OR(AND(NOT(_xlfn.ISFORMULA(DK12)),NOT(ISBLANK(DK12))),ISERROR(DK12))</formula>
    </cfRule>
  </conditionalFormatting>
  <conditionalFormatting sqref="DL12">
    <cfRule type="expression" dxfId="4341" priority="433">
      <formula>AND(NOT(ISBLANK(A12)),ISBLANK(DL12))</formula>
    </cfRule>
  </conditionalFormatting>
  <conditionalFormatting sqref="DK12:DL12">
    <cfRule type="containsBlanks" priority="432">
      <formula>LEN(TRIM(DK12))=0</formula>
    </cfRule>
    <cfRule type="expression" dxfId="4340" priority="435">
      <formula>AND(_xlfn.ISFORMULA(DK12),MOD(ROW(),2))</formula>
    </cfRule>
    <cfRule type="expression" dxfId="4339" priority="436">
      <formula>AND(_xlfn.ISFORMULA(DK12),MOD(ROW()+1,2))</formula>
    </cfRule>
    <cfRule type="expression" dxfId="4338" priority="437">
      <formula>MOD(ROW(),2)</formula>
    </cfRule>
  </conditionalFormatting>
  <conditionalFormatting sqref="CY12:DA12 BC12 BM12">
    <cfRule type="containsBlanks" priority="426">
      <formula>LEN(TRIM(BC12))=0</formula>
    </cfRule>
    <cfRule type="expression" dxfId="4337" priority="428">
      <formula>AND(_xlfn.ISFORMULA(BC12),MOD(ROW(),2))</formula>
    </cfRule>
    <cfRule type="expression" dxfId="4336" priority="429">
      <formula>AND(_xlfn.ISFORMULA(BC12),MOD(ROW()+1,2))</formula>
    </cfRule>
    <cfRule type="expression" dxfId="4335" priority="431">
      <formula>MOD(ROW(),2)</formula>
    </cfRule>
  </conditionalFormatting>
  <conditionalFormatting sqref="BC12">
    <cfRule type="expression" dxfId="4334" priority="430">
      <formula>AND(NOT(ISNUMBER(BC12)),NOT(ISBLANK(BC12)))</formula>
    </cfRule>
  </conditionalFormatting>
  <conditionalFormatting sqref="CY12:DA12 BC12">
    <cfRule type="expression" dxfId="4333" priority="427">
      <formula>OR(AND(NOT(_xlfn.ISFORMULA(BC12)),NOT(ISBLANK(BC12))),ISERROR(BC12))</formula>
    </cfRule>
  </conditionalFormatting>
  <conditionalFormatting sqref="AM12">
    <cfRule type="containsBlanks" priority="420">
      <formula>LEN(TRIM(AM12))=0</formula>
    </cfRule>
  </conditionalFormatting>
  <conditionalFormatting sqref="AM12">
    <cfRule type="expression" dxfId="4332" priority="424">
      <formula>AND(NOT(ISNUMBER(AM12)),NOT(ISBLANK(AM12)))</formula>
    </cfRule>
  </conditionalFormatting>
  <conditionalFormatting sqref="AM12">
    <cfRule type="expression" dxfId="4331" priority="422">
      <formula>AND(_xlfn.ISFORMULA(AM12),MOD(ROW(),2))</formula>
    </cfRule>
    <cfRule type="expression" dxfId="4330" priority="423">
      <formula>AND(_xlfn.ISFORMULA(AM12),MOD(ROW()+1,2))</formula>
    </cfRule>
    <cfRule type="expression" dxfId="4329" priority="425">
      <formula>MOD(ROW(),2)</formula>
    </cfRule>
  </conditionalFormatting>
  <conditionalFormatting sqref="AM12">
    <cfRule type="expression" dxfId="4328" priority="421">
      <formula>OR(AND(NOT(_xlfn.ISFORMULA(AM12)),NOT(ISBLANK(AM12))),ISERROR(AM12))</formula>
    </cfRule>
  </conditionalFormatting>
  <conditionalFormatting sqref="AM12">
    <cfRule type="expression" dxfId="4327" priority="419">
      <formula>OR(AND(NOT(_xlfn.ISFORMULA(AM12)),NOT(ISBLANK(AM12))),ISERROR(AM12))</formula>
    </cfRule>
  </conditionalFormatting>
  <conditionalFormatting sqref="AQ12">
    <cfRule type="expression" dxfId="4326" priority="415">
      <formula>AND(_xlfn.ISFORMULA(AQ12),MOD(ROW(),2))</formula>
    </cfRule>
    <cfRule type="expression" dxfId="4325" priority="416">
      <formula>AND(_xlfn.ISFORMULA(AQ12),MOD(ROW()+1,2))</formula>
    </cfRule>
    <cfRule type="expression" dxfId="4324" priority="418">
      <formula>MOD(ROW(),2)</formula>
    </cfRule>
  </conditionalFormatting>
  <conditionalFormatting sqref="AQ12">
    <cfRule type="expression" dxfId="4323" priority="417">
      <formula>AND(NOT(ISNUMBER(AQ12)),NOT(ISBLANK(AQ12)))</formula>
    </cfRule>
  </conditionalFormatting>
  <conditionalFormatting sqref="AQ12">
    <cfRule type="expression" dxfId="4322" priority="414">
      <formula>OR(AND(NOT(_xlfn.ISFORMULA(AQ12)),NOT(ISBLANK(AQ12))),ISERROR(AQ12))</formula>
    </cfRule>
  </conditionalFormatting>
  <conditionalFormatting sqref="AU12">
    <cfRule type="expression" dxfId="4321" priority="410">
      <formula>AND(_xlfn.ISFORMULA(AU12),MOD(ROW(),2))</formula>
    </cfRule>
    <cfRule type="expression" dxfId="4320" priority="411">
      <formula>AND(_xlfn.ISFORMULA(AU12),MOD(ROW()+1,2))</formula>
    </cfRule>
    <cfRule type="expression" dxfId="4319" priority="413">
      <formula>MOD(ROW(),2)</formula>
    </cfRule>
  </conditionalFormatting>
  <conditionalFormatting sqref="AU12">
    <cfRule type="expression" dxfId="4318" priority="412">
      <formula>AND(NOT(ISNUMBER(AU12)),NOT(ISBLANK(AU12)))</formula>
    </cfRule>
  </conditionalFormatting>
  <conditionalFormatting sqref="AU12">
    <cfRule type="expression" dxfId="4317" priority="409">
      <formula>OR(AND(NOT(_xlfn.ISFORMULA(AU12)),NOT(ISBLANK(AU12))),ISERROR(AU12))</formula>
    </cfRule>
  </conditionalFormatting>
  <conditionalFormatting sqref="BF12">
    <cfRule type="expression" dxfId="4316" priority="405">
      <formula>AND(_xlfn.ISFORMULA(BF12),MOD(ROW(),2))</formula>
    </cfRule>
    <cfRule type="expression" dxfId="4315" priority="406">
      <formula>AND(_xlfn.ISFORMULA(BF12),MOD(ROW()+1,2))</formula>
    </cfRule>
    <cfRule type="expression" dxfId="4314" priority="408">
      <formula>MOD(ROW(),2)</formula>
    </cfRule>
  </conditionalFormatting>
  <conditionalFormatting sqref="BF12">
    <cfRule type="expression" dxfId="4313" priority="407">
      <formula>AND(NOT(ISNUMBER(BF12)),NOT(ISBLANK(BF12)))</formula>
    </cfRule>
  </conditionalFormatting>
  <conditionalFormatting sqref="BF12">
    <cfRule type="expression" dxfId="4312" priority="404">
      <formula>OR(AND(NOT(_xlfn.ISFORMULA(BF12)),NOT(ISBLANK(BF12))),ISERROR(BF12))</formula>
    </cfRule>
  </conditionalFormatting>
  <conditionalFormatting sqref="BI12:BJ12">
    <cfRule type="expression" dxfId="4311" priority="400">
      <formula>AND(_xlfn.ISFORMULA(BI12),MOD(ROW(),2))</formula>
    </cfRule>
    <cfRule type="expression" dxfId="4310" priority="401">
      <formula>AND(_xlfn.ISFORMULA(BI12),MOD(ROW()+1,2))</formula>
    </cfRule>
    <cfRule type="expression" dxfId="4309" priority="403">
      <formula>MOD(ROW(),2)</formula>
    </cfRule>
  </conditionalFormatting>
  <conditionalFormatting sqref="BI12:BJ12">
    <cfRule type="expression" dxfId="4308" priority="402">
      <formula>AND(NOT(ISNUMBER(BI12)),NOT(ISBLANK(BI12)))</formula>
    </cfRule>
  </conditionalFormatting>
  <conditionalFormatting sqref="BI12:BJ12">
    <cfRule type="expression" dxfId="4307" priority="399">
      <formula>OR(AND(NOT(_xlfn.ISFORMULA(BI12)),NOT(ISBLANK(BI12))),ISERROR(BI12))</formula>
    </cfRule>
  </conditionalFormatting>
  <conditionalFormatting sqref="BI12:BJ12">
    <cfRule type="containsBlanks" priority="395">
      <formula>LEN(TRIM(BI12))=0</formula>
    </cfRule>
    <cfRule type="expression" dxfId="4306" priority="396">
      <formula>AND(_xlfn.ISFORMULA(BI12),MOD(ROW(),2))</formula>
    </cfRule>
    <cfRule type="expression" dxfId="4305" priority="397">
      <formula>AND(_xlfn.ISFORMULA(BI12),MOD(ROW()+1,2))</formula>
    </cfRule>
    <cfRule type="expression" dxfId="4304" priority="398">
      <formula>MOD(ROW(),2)</formula>
    </cfRule>
  </conditionalFormatting>
  <conditionalFormatting sqref="BS12">
    <cfRule type="expression" dxfId="4303" priority="392">
      <formula>AND(_xlfn.ISFORMULA(BS12),MOD(ROW(),2))</formula>
    </cfRule>
    <cfRule type="expression" dxfId="4302" priority="393">
      <formula>AND(_xlfn.ISFORMULA(BS12),MOD(ROW()+1,2))</formula>
    </cfRule>
    <cfRule type="expression" dxfId="4301" priority="394">
      <formula>MOD(ROW(),2)</formula>
    </cfRule>
  </conditionalFormatting>
  <conditionalFormatting sqref="BS12">
    <cfRule type="expression" dxfId="4300" priority="391">
      <formula>OR(AND(NOT(_xlfn.ISFORMULA(BS12)),NOT(ISBLANK(BS12))),ISERROR(BS12))</formula>
    </cfRule>
  </conditionalFormatting>
  <conditionalFormatting sqref="BU12:BV12">
    <cfRule type="expression" dxfId="4299" priority="388">
      <formula>AND(_xlfn.ISFORMULA(BU12),MOD(ROW(),2))</formula>
    </cfRule>
    <cfRule type="expression" dxfId="4298" priority="389">
      <formula>AND(_xlfn.ISFORMULA(BU12),MOD(ROW()+1,2))</formula>
    </cfRule>
    <cfRule type="expression" dxfId="4297" priority="390">
      <formula>MOD(ROW(),2)</formula>
    </cfRule>
  </conditionalFormatting>
  <conditionalFormatting sqref="BU12:BV12">
    <cfRule type="expression" dxfId="4296" priority="387">
      <formula>OR(AND(NOT(_xlfn.ISFORMULA(BU12)),NOT(ISBLANK(BU12))),ISERROR(BU12))</formula>
    </cfRule>
  </conditionalFormatting>
  <conditionalFormatting sqref="BV12">
    <cfRule type="containsBlanks" priority="383">
      <formula>LEN(TRIM(BV12))=0</formula>
    </cfRule>
    <cfRule type="expression" dxfId="4295" priority="384">
      <formula>AND(_xlfn.ISFORMULA(BV12),MOD(ROW(),2))</formula>
    </cfRule>
    <cfRule type="expression" dxfId="4294" priority="385">
      <formula>AND(_xlfn.ISFORMULA(BV12),MOD(ROW()+1,2))</formula>
    </cfRule>
    <cfRule type="expression" dxfId="4293" priority="386">
      <formula>MOD(ROW(),2)</formula>
    </cfRule>
  </conditionalFormatting>
  <conditionalFormatting sqref="BY12">
    <cfRule type="expression" dxfId="4292" priority="380">
      <formula>AND(_xlfn.ISFORMULA(BY12),MOD(ROW(),2))</formula>
    </cfRule>
    <cfRule type="expression" dxfId="4291" priority="381">
      <formula>AND(_xlfn.ISFORMULA(BY12),MOD(ROW()+1,2))</formula>
    </cfRule>
    <cfRule type="expression" dxfId="4290" priority="382">
      <formula>MOD(ROW(),2)</formula>
    </cfRule>
  </conditionalFormatting>
  <conditionalFormatting sqref="BY12">
    <cfRule type="expression" dxfId="4289" priority="379">
      <formula>OR(AND(NOT(_xlfn.ISFORMULA(BY12)),NOT(ISBLANK(BY12))),ISERROR(BY12))</formula>
    </cfRule>
  </conditionalFormatting>
  <conditionalFormatting sqref="CB12">
    <cfRule type="expression" dxfId="4288" priority="376">
      <formula>AND(_xlfn.ISFORMULA(CB12),MOD(ROW(),2))</formula>
    </cfRule>
    <cfRule type="expression" dxfId="4287" priority="377">
      <formula>AND(_xlfn.ISFORMULA(CB12),MOD(ROW()+1,2))</formula>
    </cfRule>
    <cfRule type="expression" dxfId="4286" priority="378">
      <formula>MOD(ROW(),2)</formula>
    </cfRule>
  </conditionalFormatting>
  <conditionalFormatting sqref="CB12">
    <cfRule type="expression" dxfId="4285" priority="375">
      <formula>OR(AND(NOT(_xlfn.ISFORMULA(CB12)),NOT(ISBLANK(CB12))),ISERROR(CB12))</formula>
    </cfRule>
  </conditionalFormatting>
  <conditionalFormatting sqref="CB12">
    <cfRule type="containsBlanks" priority="371">
      <formula>LEN(TRIM(CB12))=0</formula>
    </cfRule>
    <cfRule type="expression" dxfId="4284" priority="372">
      <formula>AND(_xlfn.ISFORMULA(CB12),MOD(ROW(),2))</formula>
    </cfRule>
    <cfRule type="expression" dxfId="4283" priority="373">
      <formula>AND(_xlfn.ISFORMULA(CB12),MOD(ROW()+1,2))</formula>
    </cfRule>
    <cfRule type="expression" dxfId="4282" priority="374">
      <formula>MOD(ROW(),2)</formula>
    </cfRule>
  </conditionalFormatting>
  <conditionalFormatting sqref="CD12:CE12">
    <cfRule type="expression" dxfId="4281" priority="368">
      <formula>AND(_xlfn.ISFORMULA(CD12),MOD(ROW(),2))</formula>
    </cfRule>
    <cfRule type="expression" dxfId="4280" priority="369">
      <formula>AND(_xlfn.ISFORMULA(CD12),MOD(ROW()+1,2))</formula>
    </cfRule>
    <cfRule type="expression" dxfId="4279" priority="370">
      <formula>MOD(ROW(),2)</formula>
    </cfRule>
  </conditionalFormatting>
  <conditionalFormatting sqref="CD12:CE12">
    <cfRule type="expression" dxfId="4278" priority="367">
      <formula>OR(AND(NOT(_xlfn.ISFORMULA(CD12)),NOT(ISBLANK(CD12))),ISERROR(CD12))</formula>
    </cfRule>
  </conditionalFormatting>
  <conditionalFormatting sqref="CE12">
    <cfRule type="containsBlanks" priority="363">
      <formula>LEN(TRIM(CE12))=0</formula>
    </cfRule>
    <cfRule type="expression" dxfId="4277" priority="364">
      <formula>AND(_xlfn.ISFORMULA(CE12),MOD(ROW(),2))</formula>
    </cfRule>
    <cfRule type="expression" dxfId="4276" priority="365">
      <formula>AND(_xlfn.ISFORMULA(CE12),MOD(ROW()+1,2))</formula>
    </cfRule>
    <cfRule type="expression" dxfId="4275" priority="366">
      <formula>MOD(ROW(),2)</formula>
    </cfRule>
  </conditionalFormatting>
  <conditionalFormatting sqref="CT12">
    <cfRule type="expression" dxfId="4274" priority="360">
      <formula>AND(_xlfn.ISFORMULA(CT12),MOD(ROW(),2))</formula>
    </cfRule>
    <cfRule type="expression" dxfId="4273" priority="361">
      <formula>AND(_xlfn.ISFORMULA(CT12),MOD(ROW()+1,2))</formula>
    </cfRule>
    <cfRule type="expression" dxfId="4272" priority="362">
      <formula>MOD(ROW(),2)</formula>
    </cfRule>
  </conditionalFormatting>
  <conditionalFormatting sqref="CT12">
    <cfRule type="expression" dxfId="4271" priority="359">
      <formula>OR(AND(NOT(_xlfn.ISFORMULA(CT12)),NOT(ISBLANK(CT12))),ISERROR(CT12))</formula>
    </cfRule>
  </conditionalFormatting>
  <conditionalFormatting sqref="CT12">
    <cfRule type="containsBlanks" priority="355">
      <formula>LEN(TRIM(CT12))=0</formula>
    </cfRule>
    <cfRule type="expression" dxfId="4270" priority="356">
      <formula>AND(_xlfn.ISFORMULA(CT12),MOD(ROW(),2))</formula>
    </cfRule>
    <cfRule type="expression" dxfId="4269" priority="357">
      <formula>AND(_xlfn.ISFORMULA(CT12),MOD(ROW()+1,2))</formula>
    </cfRule>
    <cfRule type="expression" dxfId="4268" priority="358">
      <formula>MOD(ROW(),2)</formula>
    </cfRule>
  </conditionalFormatting>
  <conditionalFormatting sqref="CM12:CN12">
    <cfRule type="expression" dxfId="4267" priority="352">
      <formula>AND(_xlfn.ISFORMULA(CM12),MOD(ROW(),2))</formula>
    </cfRule>
    <cfRule type="expression" dxfId="4266" priority="353">
      <formula>AND(_xlfn.ISFORMULA(CM12),MOD(ROW()+1,2))</formula>
    </cfRule>
    <cfRule type="expression" dxfId="4265" priority="354">
      <formula>MOD(ROW(),2)</formula>
    </cfRule>
  </conditionalFormatting>
  <conditionalFormatting sqref="CM12:CN12">
    <cfRule type="expression" dxfId="4264" priority="351">
      <formula>OR(AND(NOT(_xlfn.ISFORMULA(CM12)),NOT(ISBLANK(CM12))),ISERROR(CM12))</formula>
    </cfRule>
  </conditionalFormatting>
  <conditionalFormatting sqref="I13:O13 BD13:BF13 BN13:BO13 BK13:BL13 AX13 V13:AL13 AN13:AP13 AR13:AT13 AV13 BA13:BB13 BH13">
    <cfRule type="expression" dxfId="4263" priority="347">
      <formula>AND(NOT(ISNUMBER(I13)),NOT(ISBLANK(I13)))</formula>
    </cfRule>
  </conditionalFormatting>
  <conditionalFormatting sqref="AR13:AT13 AN13:AP13 AD13:AL13">
    <cfRule type="expression" dxfId="4262" priority="345" stopIfTrue="1">
      <formula>AND(OR(ISNUMBER(SEARCH("+",AD13)),ISNUMBER(SEARCH("–",AD13))),MOD(ROW()+1,2))</formula>
    </cfRule>
    <cfRule type="expression" dxfId="4261" priority="346" stopIfTrue="1">
      <formula>AND(OR(ISNUMBER(SEARCH("+",AD13)),ISNUMBER(SEARCH("–",AD13))),MOD(ROW(),2))</formula>
    </cfRule>
  </conditionalFormatting>
  <conditionalFormatting sqref="CN13 BY13 BS13 BF13 CY13:DA13 CT13">
    <cfRule type="expression" dxfId="4260" priority="344">
      <formula>OR(AND(NOT(_xlfn.ISFORMULA(BF13)),NOT(ISBLANK(BF13))),ISERROR(BF13))</formula>
    </cfRule>
  </conditionalFormatting>
  <conditionalFormatting sqref="DH13 DF13 DB13:DC13">
    <cfRule type="containsBlanks" dxfId="4259" priority="342">
      <formula>LEN(TRIM(DB13))=0</formula>
    </cfRule>
  </conditionalFormatting>
  <conditionalFormatting sqref="CN13:DJ13 A13:AL13 BD13:BH13 BK13:BL13 AV13:BB13 AN13:AP13 AR13:AT13 CC13 DM13:XFD13 BN13:BT13 BW13:CA13 CF13:CL13 D15">
    <cfRule type="containsBlanks" priority="343">
      <formula>LEN(TRIM(A13))=0</formula>
    </cfRule>
    <cfRule type="expression" dxfId="4258" priority="348">
      <formula>AND(_xlfn.ISFORMULA(A13),MOD(ROW(),2))</formula>
    </cfRule>
    <cfRule type="expression" dxfId="4257" priority="349">
      <formula>AND(_xlfn.ISFORMULA(A13),MOD(ROW()+1,2))</formula>
    </cfRule>
    <cfRule type="expression" dxfId="4256" priority="350">
      <formula>MOD(ROW(),2)</formula>
    </cfRule>
  </conditionalFormatting>
  <conditionalFormatting sqref="DK13:DL13">
    <cfRule type="expression" dxfId="4255" priority="338">
      <formula>OR(AND(NOT(_xlfn.ISFORMULA(DK13)),NOT(ISBLANK(DK13))),ISERROR(DK13))</formula>
    </cfRule>
  </conditionalFormatting>
  <conditionalFormatting sqref="DL13">
    <cfRule type="expression" dxfId="4254" priority="337">
      <formula>AND(NOT(ISBLANK(A13)),ISBLANK(DL13))</formula>
    </cfRule>
  </conditionalFormatting>
  <conditionalFormatting sqref="DK13:DL13">
    <cfRule type="containsBlanks" priority="336">
      <formula>LEN(TRIM(DK13))=0</formula>
    </cfRule>
    <cfRule type="expression" dxfId="4253" priority="339">
      <formula>AND(_xlfn.ISFORMULA(DK13),MOD(ROW(),2))</formula>
    </cfRule>
    <cfRule type="expression" dxfId="4252" priority="340">
      <formula>AND(_xlfn.ISFORMULA(DK13),MOD(ROW()+1,2))</formula>
    </cfRule>
    <cfRule type="expression" dxfId="4251" priority="341">
      <formula>MOD(ROW(),2)</formula>
    </cfRule>
  </conditionalFormatting>
  <conditionalFormatting sqref="BM13 BC13">
    <cfRule type="containsBlanks" priority="330">
      <formula>LEN(TRIM(BC13))=0</formula>
    </cfRule>
    <cfRule type="expression" dxfId="4250" priority="332">
      <formula>AND(_xlfn.ISFORMULA(BC13),MOD(ROW(),2))</formula>
    </cfRule>
    <cfRule type="expression" dxfId="4249" priority="333">
      <formula>AND(_xlfn.ISFORMULA(BC13),MOD(ROW()+1,2))</formula>
    </cfRule>
    <cfRule type="expression" dxfId="4248" priority="335">
      <formula>MOD(ROW(),2)</formula>
    </cfRule>
  </conditionalFormatting>
  <conditionalFormatting sqref="BC13">
    <cfRule type="expression" dxfId="4247" priority="334">
      <formula>AND(NOT(ISNUMBER(BC13)),NOT(ISBLANK(BC13)))</formula>
    </cfRule>
  </conditionalFormatting>
  <conditionalFormatting sqref="BC13">
    <cfRule type="expression" dxfId="4246" priority="331">
      <formula>OR(AND(NOT(_xlfn.ISFORMULA(BC13)),NOT(ISBLANK(BC13))),ISERROR(BC13))</formula>
    </cfRule>
  </conditionalFormatting>
  <conditionalFormatting sqref="AM13">
    <cfRule type="containsBlanks" priority="324">
      <formula>LEN(TRIM(AM13))=0</formula>
    </cfRule>
  </conditionalFormatting>
  <conditionalFormatting sqref="AM13">
    <cfRule type="expression" dxfId="4245" priority="328">
      <formula>AND(NOT(ISNUMBER(AM13)),NOT(ISBLANK(AM13)))</formula>
    </cfRule>
  </conditionalFormatting>
  <conditionalFormatting sqref="AM13">
    <cfRule type="expression" dxfId="4244" priority="326">
      <formula>AND(_xlfn.ISFORMULA(AM13),MOD(ROW(),2))</formula>
    </cfRule>
    <cfRule type="expression" dxfId="4243" priority="327">
      <formula>AND(_xlfn.ISFORMULA(AM13),MOD(ROW()+1,2))</formula>
    </cfRule>
    <cfRule type="expression" dxfId="4242" priority="329">
      <formula>MOD(ROW(),2)</formula>
    </cfRule>
  </conditionalFormatting>
  <conditionalFormatting sqref="AM13">
    <cfRule type="expression" dxfId="4241" priority="325">
      <formula>OR(AND(NOT(_xlfn.ISFORMULA(AM13)),NOT(ISBLANK(AM13))),ISERROR(AM13))</formula>
    </cfRule>
  </conditionalFormatting>
  <conditionalFormatting sqref="AM13">
    <cfRule type="expression" dxfId="4240" priority="323">
      <formula>OR(AND(NOT(_xlfn.ISFORMULA(AM13)),NOT(ISBLANK(AM13))),ISERROR(AM13))</formula>
    </cfRule>
  </conditionalFormatting>
  <conditionalFormatting sqref="AQ13">
    <cfRule type="expression" dxfId="4239" priority="319">
      <formula>AND(_xlfn.ISFORMULA(AQ13),MOD(ROW(),2))</formula>
    </cfRule>
    <cfRule type="expression" dxfId="4238" priority="320">
      <formula>AND(_xlfn.ISFORMULA(AQ13),MOD(ROW()+1,2))</formula>
    </cfRule>
    <cfRule type="expression" dxfId="4237" priority="322">
      <formula>MOD(ROW(),2)</formula>
    </cfRule>
  </conditionalFormatting>
  <conditionalFormatting sqref="AQ13">
    <cfRule type="expression" dxfId="4236" priority="321">
      <formula>AND(NOT(ISNUMBER(AQ13)),NOT(ISBLANK(AQ13)))</formula>
    </cfRule>
  </conditionalFormatting>
  <conditionalFormatting sqref="AQ13">
    <cfRule type="expression" dxfId="4235" priority="318">
      <formula>OR(AND(NOT(_xlfn.ISFORMULA(AQ13)),NOT(ISBLANK(AQ13))),ISERROR(AQ13))</formula>
    </cfRule>
  </conditionalFormatting>
  <conditionalFormatting sqref="AU13">
    <cfRule type="expression" dxfId="4234" priority="314">
      <formula>AND(_xlfn.ISFORMULA(AU13),MOD(ROW(),2))</formula>
    </cfRule>
    <cfRule type="expression" dxfId="4233" priority="315">
      <formula>AND(_xlfn.ISFORMULA(AU13),MOD(ROW()+1,2))</formula>
    </cfRule>
    <cfRule type="expression" dxfId="4232" priority="317">
      <formula>MOD(ROW(),2)</formula>
    </cfRule>
  </conditionalFormatting>
  <conditionalFormatting sqref="AU13">
    <cfRule type="expression" dxfId="4231" priority="316">
      <formula>AND(NOT(ISNUMBER(AU13)),NOT(ISBLANK(AU13)))</formula>
    </cfRule>
  </conditionalFormatting>
  <conditionalFormatting sqref="AU13">
    <cfRule type="expression" dxfId="4230" priority="313">
      <formula>OR(AND(NOT(_xlfn.ISFORMULA(AU13)),NOT(ISBLANK(AU13))),ISERROR(AU13))</formula>
    </cfRule>
  </conditionalFormatting>
  <conditionalFormatting sqref="BI13:BJ13">
    <cfRule type="expression" dxfId="4229" priority="309">
      <formula>AND(_xlfn.ISFORMULA(BI13),MOD(ROW(),2))</formula>
    </cfRule>
    <cfRule type="expression" dxfId="4228" priority="310">
      <formula>AND(_xlfn.ISFORMULA(BI13),MOD(ROW()+1,2))</formula>
    </cfRule>
    <cfRule type="expression" dxfId="4227" priority="312">
      <formula>MOD(ROW(),2)</formula>
    </cfRule>
  </conditionalFormatting>
  <conditionalFormatting sqref="BI13:BJ13">
    <cfRule type="expression" dxfId="4226" priority="311">
      <formula>AND(NOT(ISNUMBER(BI13)),NOT(ISBLANK(BI13)))</formula>
    </cfRule>
  </conditionalFormatting>
  <conditionalFormatting sqref="BI13:BJ13">
    <cfRule type="expression" dxfId="4225" priority="308">
      <formula>OR(AND(NOT(_xlfn.ISFORMULA(BI13)),NOT(ISBLANK(BI13))),ISERROR(BI13))</formula>
    </cfRule>
  </conditionalFormatting>
  <conditionalFormatting sqref="BI13:BJ13">
    <cfRule type="containsBlanks" priority="304">
      <formula>LEN(TRIM(BI13))=0</formula>
    </cfRule>
    <cfRule type="expression" dxfId="4224" priority="305">
      <formula>AND(_xlfn.ISFORMULA(BI13),MOD(ROW(),2))</formula>
    </cfRule>
    <cfRule type="expression" dxfId="4223" priority="306">
      <formula>AND(_xlfn.ISFORMULA(BI13),MOD(ROW()+1,2))</formula>
    </cfRule>
    <cfRule type="expression" dxfId="4222" priority="307">
      <formula>MOD(ROW(),2)</formula>
    </cfRule>
  </conditionalFormatting>
  <conditionalFormatting sqref="BU13:BV13">
    <cfRule type="expression" dxfId="4221" priority="301">
      <formula>AND(_xlfn.ISFORMULA(BU13),MOD(ROW(),2))</formula>
    </cfRule>
    <cfRule type="expression" dxfId="4220" priority="302">
      <formula>AND(_xlfn.ISFORMULA(BU13),MOD(ROW()+1,2))</formula>
    </cfRule>
    <cfRule type="expression" dxfId="4219" priority="303">
      <formula>MOD(ROW(),2)</formula>
    </cfRule>
  </conditionalFormatting>
  <conditionalFormatting sqref="BU13:BV13">
    <cfRule type="expression" dxfId="4218" priority="300">
      <formula>OR(AND(NOT(_xlfn.ISFORMULA(BU13)),NOT(ISBLANK(BU13))),ISERROR(BU13))</formula>
    </cfRule>
  </conditionalFormatting>
  <conditionalFormatting sqref="BV13">
    <cfRule type="containsBlanks" priority="296">
      <formula>LEN(TRIM(BV13))=0</formula>
    </cfRule>
    <cfRule type="expression" dxfId="4217" priority="297">
      <formula>AND(_xlfn.ISFORMULA(BV13),MOD(ROW(),2))</formula>
    </cfRule>
    <cfRule type="expression" dxfId="4216" priority="298">
      <formula>AND(_xlfn.ISFORMULA(BV13),MOD(ROW()+1,2))</formula>
    </cfRule>
    <cfRule type="expression" dxfId="4215" priority="299">
      <formula>MOD(ROW(),2)</formula>
    </cfRule>
  </conditionalFormatting>
  <conditionalFormatting sqref="CB13">
    <cfRule type="expression" dxfId="4214" priority="293">
      <formula>AND(_xlfn.ISFORMULA(CB13),MOD(ROW(),2))</formula>
    </cfRule>
    <cfRule type="expression" dxfId="4213" priority="294">
      <formula>AND(_xlfn.ISFORMULA(CB13),MOD(ROW()+1,2))</formula>
    </cfRule>
    <cfRule type="expression" dxfId="4212" priority="295">
      <formula>MOD(ROW(),2)</formula>
    </cfRule>
  </conditionalFormatting>
  <conditionalFormatting sqref="CB13">
    <cfRule type="expression" dxfId="4211" priority="292">
      <formula>OR(AND(NOT(_xlfn.ISFORMULA(CB13)),NOT(ISBLANK(CB13))),ISERROR(CB13))</formula>
    </cfRule>
  </conditionalFormatting>
  <conditionalFormatting sqref="CB13">
    <cfRule type="containsBlanks" priority="288">
      <formula>LEN(TRIM(CB13))=0</formula>
    </cfRule>
    <cfRule type="expression" dxfId="4210" priority="289">
      <formula>AND(_xlfn.ISFORMULA(CB13),MOD(ROW(),2))</formula>
    </cfRule>
    <cfRule type="expression" dxfId="4209" priority="290">
      <formula>AND(_xlfn.ISFORMULA(CB13),MOD(ROW()+1,2))</formula>
    </cfRule>
    <cfRule type="expression" dxfId="4208" priority="291">
      <formula>MOD(ROW(),2)</formula>
    </cfRule>
  </conditionalFormatting>
  <conditionalFormatting sqref="CD13:CE13">
    <cfRule type="expression" dxfId="4207" priority="285">
      <formula>AND(_xlfn.ISFORMULA(CD13),MOD(ROW(),2))</formula>
    </cfRule>
    <cfRule type="expression" dxfId="4206" priority="286">
      <formula>AND(_xlfn.ISFORMULA(CD13),MOD(ROW()+1,2))</formula>
    </cfRule>
    <cfRule type="expression" dxfId="4205" priority="287">
      <formula>MOD(ROW(),2)</formula>
    </cfRule>
  </conditionalFormatting>
  <conditionalFormatting sqref="CD13:CE13">
    <cfRule type="expression" dxfId="4204" priority="284">
      <formula>OR(AND(NOT(_xlfn.ISFORMULA(CD13)),NOT(ISBLANK(CD13))),ISERROR(CD13))</formula>
    </cfRule>
  </conditionalFormatting>
  <conditionalFormatting sqref="CE13">
    <cfRule type="containsBlanks" priority="280">
      <formula>LEN(TRIM(CE13))=0</formula>
    </cfRule>
    <cfRule type="expression" dxfId="4203" priority="281">
      <formula>AND(_xlfn.ISFORMULA(CE13),MOD(ROW(),2))</formula>
    </cfRule>
    <cfRule type="expression" dxfId="4202" priority="282">
      <formula>AND(_xlfn.ISFORMULA(CE13),MOD(ROW()+1,2))</formula>
    </cfRule>
    <cfRule type="expression" dxfId="4201" priority="283">
      <formula>MOD(ROW(),2)</formula>
    </cfRule>
  </conditionalFormatting>
  <conditionalFormatting sqref="CM13">
    <cfRule type="expression" dxfId="4200" priority="277">
      <formula>AND(_xlfn.ISFORMULA(CM13),MOD(ROW(),2))</formula>
    </cfRule>
    <cfRule type="expression" dxfId="4199" priority="278">
      <formula>AND(_xlfn.ISFORMULA(CM13),MOD(ROW()+1,2))</formula>
    </cfRule>
    <cfRule type="expression" dxfId="4198" priority="279">
      <formula>MOD(ROW(),2)</formula>
    </cfRule>
  </conditionalFormatting>
  <conditionalFormatting sqref="CM13">
    <cfRule type="expression" dxfId="4197" priority="276">
      <formula>OR(AND(NOT(_xlfn.ISFORMULA(CM13)),NOT(ISBLANK(CM13))),ISERROR(CM13))</formula>
    </cfRule>
  </conditionalFormatting>
  <conditionalFormatting sqref="I14:J14 BN14:BO14 BH14:BL14 AX14 V14:AV14 BA14:BF14 M14:O14">
    <cfRule type="expression" dxfId="4196" priority="272">
      <formula>AND(NOT(ISNUMBER(I14)),NOT(ISBLANK(I14)))</formula>
    </cfRule>
  </conditionalFormatting>
  <conditionalFormatting sqref="AR14:AT14 AN14:AP14 AD14:AL14">
    <cfRule type="expression" dxfId="4195" priority="270" stopIfTrue="1">
      <formula>AND(OR(ISNUMBER(SEARCH("+",AD14)),ISNUMBER(SEARCH("–",AD14))),MOD(ROW()+1,2))</formula>
    </cfRule>
    <cfRule type="expression" dxfId="4194" priority="271" stopIfTrue="1">
      <formula>AND(OR(ISNUMBER(SEARCH("+",AD14)),ISNUMBER(SEARCH("–",AD14))),MOD(ROW(),2))</formula>
    </cfRule>
  </conditionalFormatting>
  <conditionalFormatting sqref="CM14:CN14 BY14 BS14 BF14 CY14:DA14 CT14 DK14:DL14 BC14 AM14 AQ14 AU14 BI14:BJ14 BU14:BV14 CD14:CE14 CB14">
    <cfRule type="expression" dxfId="4193" priority="269">
      <formula>OR(AND(NOT(_xlfn.ISFORMULA(AM14)),NOT(ISBLANK(AM14))),ISERROR(AM14))</formula>
    </cfRule>
  </conditionalFormatting>
  <conditionalFormatting sqref="DL14">
    <cfRule type="expression" dxfId="4192" priority="268">
      <formula>AND(NOT(ISBLANK(A14)),ISBLANK(DL14))</formula>
    </cfRule>
  </conditionalFormatting>
  <conditionalFormatting sqref="DH14 DF14 DB14:DC14">
    <cfRule type="containsBlanks" dxfId="4191" priority="266">
      <formula>LEN(TRIM(DB14))=0</formula>
    </cfRule>
  </conditionalFormatting>
  <conditionalFormatting sqref="AN14:AP14 AR14:AT14 CN14:CO14 AV14:BT14 A14:C14 CE14:CL14 BV14:CC14 E14:J14 M14:AL14 DJ14:XFD14 DH14 DF14 CY14:DC14 CW14 CT14:CU14 CQ14:CR14">
    <cfRule type="containsBlanks" priority="267">
      <formula>LEN(TRIM(A14))=0</formula>
    </cfRule>
    <cfRule type="expression" dxfId="4190" priority="273">
      <formula>AND(_xlfn.ISFORMULA(A14),MOD(ROW(),2))</formula>
    </cfRule>
    <cfRule type="expression" dxfId="4189" priority="274">
      <formula>AND(_xlfn.ISFORMULA(A14),MOD(ROW()+1,2))</formula>
    </cfRule>
    <cfRule type="expression" dxfId="4188" priority="275">
      <formula>MOD(ROW(),2)</formula>
    </cfRule>
  </conditionalFormatting>
  <conditionalFormatting sqref="AM14">
    <cfRule type="containsBlanks" priority="265">
      <formula>LEN(TRIM(AM14))=0</formula>
    </cfRule>
  </conditionalFormatting>
  <conditionalFormatting sqref="AM14 AQ14 AU14 BI14:BJ14 BU14:BV14 CD14:CE14 CM14 CB14">
    <cfRule type="expression" dxfId="4187" priority="262">
      <formula>AND(_xlfn.ISFORMULA(AM14),MOD(ROW(),2))</formula>
    </cfRule>
    <cfRule type="expression" dxfId="4186" priority="263">
      <formula>AND(_xlfn.ISFORMULA(AM14),MOD(ROW()+1,2))</formula>
    </cfRule>
    <cfRule type="expression" dxfId="4185" priority="264">
      <formula>MOD(ROW(),2)</formula>
    </cfRule>
  </conditionalFormatting>
  <conditionalFormatting sqref="BQ14">
    <cfRule type="expression" dxfId="4184" priority="261">
      <formula>AND(NOT(ISNUMBER(BQ14)),NOT(ISBLANK(BQ14)))</formula>
    </cfRule>
  </conditionalFormatting>
  <conditionalFormatting sqref="BR14">
    <cfRule type="expression" dxfId="4183" priority="260">
      <formula>AND(NOT(ISNUMBER(BR14)),NOT(ISBLANK(BR14)))</formula>
    </cfRule>
  </conditionalFormatting>
  <conditionalFormatting sqref="BW14:BX14">
    <cfRule type="expression" dxfId="4182" priority="259">
      <formula>AND(NOT(ISNUMBER(BW14)),NOT(ISBLANK(BW14)))</formula>
    </cfRule>
  </conditionalFormatting>
  <conditionalFormatting sqref="BZ14:CA14">
    <cfRule type="expression" dxfId="4181" priority="258">
      <formula>AND(NOT(ISNUMBER(BZ14)),NOT(ISBLANK(BZ14)))</formula>
    </cfRule>
  </conditionalFormatting>
  <conditionalFormatting sqref="CF14">
    <cfRule type="expression" dxfId="4180" priority="257">
      <formula>AND(NOT(ISNUMBER(CF14)),NOT(ISBLANK(CF14)))</formula>
    </cfRule>
  </conditionalFormatting>
  <conditionalFormatting sqref="CG14">
    <cfRule type="expression" dxfId="4179" priority="256">
      <formula>AND(NOT(ISNUMBER(CG14)),NOT(ISBLANK(CG14)))</formula>
    </cfRule>
  </conditionalFormatting>
  <conditionalFormatting sqref="CH14:CJ14">
    <cfRule type="expression" dxfId="4178" priority="255">
      <formula>AND(NOT(ISNUMBER(CH14)),NOT(ISBLANK(CH14)))</formula>
    </cfRule>
  </conditionalFormatting>
  <conditionalFormatting sqref="K14:L14">
    <cfRule type="expression" dxfId="4177" priority="251">
      <formula>AND(NOT(ISNUMBER(K14)),NOT(ISBLANK(K14)))</formula>
    </cfRule>
  </conditionalFormatting>
  <conditionalFormatting sqref="K14:L14">
    <cfRule type="containsBlanks" priority="250">
      <formula>LEN(TRIM(K14))=0</formula>
    </cfRule>
    <cfRule type="expression" dxfId="4176" priority="252">
      <formula>AND(_xlfn.ISFORMULA(K14),MOD(ROW(),2))</formula>
    </cfRule>
    <cfRule type="expression" dxfId="4175" priority="253">
      <formula>AND(_xlfn.ISFORMULA(K14),MOD(ROW()+1,2))</formula>
    </cfRule>
    <cfRule type="expression" dxfId="4174" priority="254">
      <formula>MOD(ROW(),2)</formula>
    </cfRule>
  </conditionalFormatting>
  <conditionalFormatting sqref="DD14:DE14">
    <cfRule type="expression" dxfId="4173" priority="231">
      <formula>AND(NOT(ISNUMBER(DD14)),NOT(ISBLANK(DD14)))</formula>
    </cfRule>
  </conditionalFormatting>
  <conditionalFormatting sqref="DD14:DE14">
    <cfRule type="containsBlanks" priority="230">
      <formula>LEN(TRIM(DD14))=0</formula>
    </cfRule>
    <cfRule type="expression" dxfId="4172" priority="232">
      <formula>AND(_xlfn.ISFORMULA(DD14),MOD(ROW(),2))</formula>
    </cfRule>
    <cfRule type="expression" dxfId="4171" priority="233">
      <formula>AND(_xlfn.ISFORMULA(DD14),MOD(ROW()+1,2))</formula>
    </cfRule>
    <cfRule type="expression" dxfId="4170" priority="234">
      <formula>MOD(ROW(),2)</formula>
    </cfRule>
  </conditionalFormatting>
  <conditionalFormatting sqref="CX14:CX15">
    <cfRule type="expression" dxfId="4169" priority="226">
      <formula>AND(NOT(ISNUMBER(CX14)),NOT(ISBLANK(CX14)))</formula>
    </cfRule>
  </conditionalFormatting>
  <conditionalFormatting sqref="CX14:CX15">
    <cfRule type="containsBlanks" priority="225">
      <formula>LEN(TRIM(CX14))=0</formula>
    </cfRule>
    <cfRule type="expression" dxfId="4168" priority="227">
      <formula>AND(_xlfn.ISFORMULA(CX14),MOD(ROW(),2))</formula>
    </cfRule>
    <cfRule type="expression" dxfId="4167" priority="228">
      <formula>AND(_xlfn.ISFORMULA(CX14),MOD(ROW()+1,2))</formula>
    </cfRule>
    <cfRule type="expression" dxfId="4166" priority="229">
      <formula>MOD(ROW(),2)</formula>
    </cfRule>
  </conditionalFormatting>
  <conditionalFormatting sqref="DG14">
    <cfRule type="expression" dxfId="4165" priority="221">
      <formula>AND(NOT(ISNUMBER(DG14)),NOT(ISBLANK(DG14)))</formula>
    </cfRule>
  </conditionalFormatting>
  <conditionalFormatting sqref="DG14">
    <cfRule type="containsBlanks" priority="220">
      <formula>LEN(TRIM(DG14))=0</formula>
    </cfRule>
    <cfRule type="expression" dxfId="4164" priority="222">
      <formula>AND(_xlfn.ISFORMULA(DG14),MOD(ROW(),2))</formula>
    </cfRule>
    <cfRule type="expression" dxfId="4163" priority="223">
      <formula>AND(_xlfn.ISFORMULA(DG14),MOD(ROW()+1,2))</formula>
    </cfRule>
    <cfRule type="expression" dxfId="4162" priority="224">
      <formula>MOD(ROW(),2)</formula>
    </cfRule>
  </conditionalFormatting>
  <conditionalFormatting sqref="DI14">
    <cfRule type="expression" dxfId="4161" priority="216">
      <formula>AND(NOT(ISNUMBER(DI14)),NOT(ISBLANK(DI14)))</formula>
    </cfRule>
  </conditionalFormatting>
  <conditionalFormatting sqref="DI14">
    <cfRule type="containsBlanks" priority="215">
      <formula>LEN(TRIM(DI14))=0</formula>
    </cfRule>
    <cfRule type="expression" dxfId="4160" priority="217">
      <formula>AND(_xlfn.ISFORMULA(DI14),MOD(ROW(),2))</formula>
    </cfRule>
    <cfRule type="expression" dxfId="4159" priority="218">
      <formula>AND(_xlfn.ISFORMULA(DI14),MOD(ROW()+1,2))</formula>
    </cfRule>
    <cfRule type="expression" dxfId="4158" priority="219">
      <formula>MOD(ROW(),2)</formula>
    </cfRule>
  </conditionalFormatting>
  <conditionalFormatting sqref="V15:AV15 AX15 BH15:BL15 BN15:BO15 BA15:BF15 I15:O15">
    <cfRule type="expression" dxfId="4157" priority="211">
      <formula>AND(NOT(ISNUMBER(I15)),NOT(ISBLANK(I15)))</formula>
    </cfRule>
  </conditionalFormatting>
  <conditionalFormatting sqref="AD15:AL15 AN15:AP15 AR15:AT15">
    <cfRule type="expression" dxfId="4156" priority="209" stopIfTrue="1">
      <formula>AND(OR(ISNUMBER(SEARCH("+",AD15)),ISNUMBER(SEARCH("–",AD15))),MOD(ROW()+1,2))</formula>
    </cfRule>
    <cfRule type="expression" dxfId="4155" priority="210" stopIfTrue="1">
      <formula>AND(OR(ISNUMBER(SEARCH("+",AD15)),ISNUMBER(SEARCH("–",AD15))),MOD(ROW(),2))</formula>
    </cfRule>
  </conditionalFormatting>
  <conditionalFormatting sqref="CB15 CD15:CE15 BU15:BV15 BI15:BJ15 AU15 AQ15 AM15 BC15 DK15:DL15 CT15 CY15:DA15 BF15 BS15 BY15 CM15:CN15">
    <cfRule type="expression" dxfId="4154" priority="208">
      <formula>OR(AND(NOT(_xlfn.ISFORMULA(AM15)),NOT(ISBLANK(AM15))),ISERROR(AM15))</formula>
    </cfRule>
  </conditionalFormatting>
  <conditionalFormatting sqref="DL15">
    <cfRule type="expression" dxfId="4153" priority="207">
      <formula>AND(NOT(ISBLANK(A15)),ISBLANK(DL15))</formula>
    </cfRule>
  </conditionalFormatting>
  <conditionalFormatting sqref="DB15:DC15 DF15 DH15">
    <cfRule type="containsBlanks" dxfId="4152" priority="205">
      <formula>LEN(TRIM(DB15))=0</formula>
    </cfRule>
  </conditionalFormatting>
  <conditionalFormatting sqref="A15:C15 BV15:CC15 AR15:AT15 AN15:AP15 AV15:BT15 CN15:CO15 CE15:CJ15 CL15 CQ15:CR15 CT15:CU15 CW15 CY15:DC15 DF15 DH15 DJ15:XFD15 E15:AL15">
    <cfRule type="containsBlanks" priority="206">
      <formula>LEN(TRIM(A15))=0</formula>
    </cfRule>
    <cfRule type="expression" dxfId="4151" priority="212">
      <formula>AND(_xlfn.ISFORMULA(A15),MOD(ROW(),2))</formula>
    </cfRule>
    <cfRule type="expression" dxfId="4150" priority="213">
      <formula>AND(_xlfn.ISFORMULA(A15),MOD(ROW()+1,2))</formula>
    </cfRule>
    <cfRule type="expression" dxfId="4149" priority="214">
      <formula>MOD(ROW(),2)</formula>
    </cfRule>
  </conditionalFormatting>
  <conditionalFormatting sqref="AM15">
    <cfRule type="containsBlanks" priority="204">
      <formula>LEN(TRIM(AM15))=0</formula>
    </cfRule>
  </conditionalFormatting>
  <conditionalFormatting sqref="CB15 CM15 CD15:CE15 BU15:BV15 BI15:BJ15 AU15 AQ15 AM15">
    <cfRule type="expression" dxfId="4148" priority="201">
      <formula>AND(_xlfn.ISFORMULA(AM15),MOD(ROW(),2))</formula>
    </cfRule>
    <cfRule type="expression" dxfId="4147" priority="202">
      <formula>AND(_xlfn.ISFORMULA(AM15),MOD(ROW()+1,2))</formula>
    </cfRule>
    <cfRule type="expression" dxfId="4146" priority="203">
      <formula>MOD(ROW(),2)</formula>
    </cfRule>
  </conditionalFormatting>
  <conditionalFormatting sqref="DD15:DE15">
    <cfRule type="expression" dxfId="4145" priority="197">
      <formula>AND(NOT(ISNUMBER(DD15)),NOT(ISBLANK(DD15)))</formula>
    </cfRule>
  </conditionalFormatting>
  <conditionalFormatting sqref="DD15:DE15">
    <cfRule type="containsBlanks" priority="196">
      <formula>LEN(TRIM(DD15))=0</formula>
    </cfRule>
    <cfRule type="expression" dxfId="4144" priority="198">
      <formula>AND(_xlfn.ISFORMULA(DD15),MOD(ROW(),2))</formula>
    </cfRule>
    <cfRule type="expression" dxfId="4143" priority="199">
      <formula>AND(_xlfn.ISFORMULA(DD15),MOD(ROW()+1,2))</formula>
    </cfRule>
    <cfRule type="expression" dxfId="4142" priority="200">
      <formula>MOD(ROW(),2)</formula>
    </cfRule>
  </conditionalFormatting>
  <conditionalFormatting sqref="DG15">
    <cfRule type="expression" dxfId="4141" priority="192">
      <formula>AND(NOT(ISNUMBER(DG15)),NOT(ISBLANK(DG15)))</formula>
    </cfRule>
  </conditionalFormatting>
  <conditionalFormatting sqref="DG15">
    <cfRule type="containsBlanks" priority="191">
      <formula>LEN(TRIM(DG15))=0</formula>
    </cfRule>
    <cfRule type="expression" dxfId="4140" priority="193">
      <formula>AND(_xlfn.ISFORMULA(DG15),MOD(ROW(),2))</formula>
    </cfRule>
    <cfRule type="expression" dxfId="4139" priority="194">
      <formula>AND(_xlfn.ISFORMULA(DG15),MOD(ROW()+1,2))</formula>
    </cfRule>
    <cfRule type="expression" dxfId="4138" priority="195">
      <formula>MOD(ROW(),2)</formula>
    </cfRule>
  </conditionalFormatting>
  <conditionalFormatting sqref="DI15">
    <cfRule type="expression" dxfId="4137" priority="187">
      <formula>AND(NOT(ISNUMBER(DI15)),NOT(ISBLANK(DI15)))</formula>
    </cfRule>
  </conditionalFormatting>
  <conditionalFormatting sqref="DI15">
    <cfRule type="containsBlanks" priority="186">
      <formula>LEN(TRIM(DI15))=0</formula>
    </cfRule>
    <cfRule type="expression" dxfId="4136" priority="188">
      <formula>AND(_xlfn.ISFORMULA(DI15),MOD(ROW(),2))</formula>
    </cfRule>
    <cfRule type="expression" dxfId="4135" priority="189">
      <formula>AND(_xlfn.ISFORMULA(DI15),MOD(ROW()+1,2))</formula>
    </cfRule>
    <cfRule type="expression" dxfId="4134" priority="190">
      <formula>MOD(ROW(),2)</formula>
    </cfRule>
  </conditionalFormatting>
  <conditionalFormatting sqref="I16:O16 AX16 BH16:BL16 BN16:BO16 BA16:BF16 V16:AV16">
    <cfRule type="expression" dxfId="4133" priority="182">
      <formula>AND(NOT(ISNUMBER(I16)),NOT(ISBLANK(I16)))</formula>
    </cfRule>
  </conditionalFormatting>
  <conditionalFormatting sqref="AD16:AL16 AN16:AP16 AR16:AT16">
    <cfRule type="expression" dxfId="4132" priority="180" stopIfTrue="1">
      <formula>AND(OR(ISNUMBER(SEARCH("+",AD16)),ISNUMBER(SEARCH("–",AD16))),MOD(ROW()+1,2))</formula>
    </cfRule>
    <cfRule type="expression" dxfId="4131" priority="181" stopIfTrue="1">
      <formula>AND(OR(ISNUMBER(SEARCH("+",AD16)),ISNUMBER(SEARCH("–",AD16))),MOD(ROW(),2))</formula>
    </cfRule>
  </conditionalFormatting>
  <conditionalFormatting sqref="CM16:CN16 BY16 BS16 BF16 CY16:DA16 CT16 CD16:CE16 BU16:BV16 BI16:BJ16 AU16 AQ16 AM16 BC16 DK16:DL16 CB16">
    <cfRule type="expression" dxfId="4130" priority="179">
      <formula>OR(AND(NOT(_xlfn.ISFORMULA(AM16)),NOT(ISBLANK(AM16))),ISERROR(AM16))</formula>
    </cfRule>
  </conditionalFormatting>
  <conditionalFormatting sqref="DL16">
    <cfRule type="expression" dxfId="4129" priority="178">
      <formula>AND(NOT(ISBLANK(A16)),ISBLANK(DL16))</formula>
    </cfRule>
  </conditionalFormatting>
  <conditionalFormatting sqref="DB16:DC16 DF16 DH16">
    <cfRule type="containsBlanks" dxfId="4128" priority="176">
      <formula>LEN(TRIM(DB16))=0</formula>
    </cfRule>
  </conditionalFormatting>
  <conditionalFormatting sqref="A16:AL16 AR16:AT16 AN16:AP16 CE16:CL16 BV16:CC16 AV16:BT16 CN16:XFD16">
    <cfRule type="containsBlanks" priority="177">
      <formula>LEN(TRIM(A16))=0</formula>
    </cfRule>
    <cfRule type="expression" dxfId="4127" priority="183">
      <formula>AND(_xlfn.ISFORMULA(A16),MOD(ROW(),2))</formula>
    </cfRule>
    <cfRule type="expression" dxfId="4126" priority="184">
      <formula>AND(_xlfn.ISFORMULA(A16),MOD(ROW()+1,2))</formula>
    </cfRule>
    <cfRule type="expression" dxfId="4125" priority="185">
      <formula>MOD(ROW(),2)</formula>
    </cfRule>
  </conditionalFormatting>
  <conditionalFormatting sqref="AM16">
    <cfRule type="containsBlanks" priority="175">
      <formula>LEN(TRIM(AM16))=0</formula>
    </cfRule>
  </conditionalFormatting>
  <conditionalFormatting sqref="CM16 CD16:CE16 BU16:BV16 BI16:BJ16 AU16 AQ16 AM16 CB16">
    <cfRule type="expression" dxfId="4124" priority="172">
      <formula>AND(_xlfn.ISFORMULA(AM16),MOD(ROW(),2))</formula>
    </cfRule>
    <cfRule type="expression" dxfId="4123" priority="173">
      <formula>AND(_xlfn.ISFORMULA(AM16),MOD(ROW()+1,2))</formula>
    </cfRule>
    <cfRule type="expression" dxfId="4122" priority="174">
      <formula>MOD(ROW(),2)</formula>
    </cfRule>
  </conditionalFormatting>
  <conditionalFormatting sqref="M17:O17 V17:AL17">
    <cfRule type="expression" dxfId="4121" priority="168">
      <formula>AND(NOT(ISNUMBER(M17)),NOT(ISBLANK(M17)))</formula>
    </cfRule>
  </conditionalFormatting>
  <conditionalFormatting sqref="AD17:AL17">
    <cfRule type="expression" dxfId="4120" priority="166" stopIfTrue="1">
      <formula>AND(OR(ISNUMBER(SEARCH("+",AD17)),ISNUMBER(SEARCH("–",AD17))),MOD(ROW()+1,2))</formula>
    </cfRule>
    <cfRule type="expression" dxfId="4119" priority="167" stopIfTrue="1">
      <formula>AND(OR(ISNUMBER(SEARCH("+",AD17)),ISNUMBER(SEARCH("–",AD17))),MOD(ROW(),2))</formula>
    </cfRule>
  </conditionalFormatting>
  <conditionalFormatting sqref="DL17">
    <cfRule type="expression" dxfId="4118" priority="165">
      <formula>AND(NOT(ISBLANK(A17)),ISBLANK(DL17))</formula>
    </cfRule>
  </conditionalFormatting>
  <conditionalFormatting sqref="M17:AL17 A17:H17 DM17:XFD17">
    <cfRule type="containsBlanks" priority="164">
      <formula>LEN(TRIM(A17))=0</formula>
    </cfRule>
    <cfRule type="expression" dxfId="4117" priority="169">
      <formula>AND(_xlfn.ISFORMULA(A17),MOD(ROW(),2))</formula>
    </cfRule>
    <cfRule type="expression" dxfId="4116" priority="170">
      <formula>AND(_xlfn.ISFORMULA(A17),MOD(ROW()+1,2))</formula>
    </cfRule>
    <cfRule type="expression" dxfId="4115" priority="171">
      <formula>MOD(ROW(),2)</formula>
    </cfRule>
  </conditionalFormatting>
  <conditionalFormatting sqref="K17:L17">
    <cfRule type="expression" dxfId="4114" priority="160">
      <formula>AND(_xlfn.ISFORMULA(K17),MOD(ROW(),2))</formula>
    </cfRule>
    <cfRule type="expression" dxfId="4113" priority="161">
      <formula>AND(_xlfn.ISFORMULA(K17),MOD(ROW()+1,2))</formula>
    </cfRule>
    <cfRule type="expression" dxfId="4112" priority="163">
      <formula>MOD(ROW(),2)</formula>
    </cfRule>
  </conditionalFormatting>
  <conditionalFormatting sqref="K17:L17">
    <cfRule type="expression" dxfId="4111" priority="162">
      <formula>AND(NOT(ISNUMBER(K17)),NOT(ISBLANK(K17)))</formula>
    </cfRule>
  </conditionalFormatting>
  <conditionalFormatting sqref="DK17:DL17">
    <cfRule type="expression" dxfId="4110" priority="156">
      <formula>OR(AND(NOT(_xlfn.ISFORMULA(DK17)),NOT(ISBLANK(DK17))),ISERROR(DK17))</formula>
    </cfRule>
  </conditionalFormatting>
  <conditionalFormatting sqref="DJ17:DL17">
    <cfRule type="containsBlanks" priority="155">
      <formula>LEN(TRIM(DJ17))=0</formula>
    </cfRule>
    <cfRule type="expression" dxfId="4109" priority="157">
      <formula>AND(_xlfn.ISFORMULA(DJ17),MOD(ROW(),2))</formula>
    </cfRule>
    <cfRule type="expression" dxfId="4108" priority="158">
      <formula>AND(_xlfn.ISFORMULA(DJ17),MOD(ROW()+1,2))</formula>
    </cfRule>
    <cfRule type="expression" dxfId="4107" priority="159">
      <formula>MOD(ROW(),2)</formula>
    </cfRule>
  </conditionalFormatting>
  <conditionalFormatting sqref="AN17:AP17 AR17:AT17 BG17:BH17 BT17 CC17 AV17:BE17 BK17:BR17 BW17:BX17 BZ17:CA17 CO17:CS17 CU17:CW17 CF17:CL17 CY17:DC17 DF17 DH17">
    <cfRule type="containsBlanks" priority="147">
      <formula>LEN(TRIM(AN17))=0</formula>
    </cfRule>
    <cfRule type="expression" dxfId="4106" priority="151">
      <formula>AND(_xlfn.ISFORMULA(AN17),MOD(ROW(),2))</formula>
    </cfRule>
    <cfRule type="expression" dxfId="4105" priority="152">
      <formula>AND(_xlfn.ISFORMULA(AN17),MOD(ROW()+1,2))</formula>
    </cfRule>
    <cfRule type="expression" dxfId="4104" priority="154">
      <formula>MOD(ROW(),2)</formula>
    </cfRule>
  </conditionalFormatting>
  <conditionalFormatting sqref="AX17 AN17:AP17 AR17:AT17 AV17 BH17 BK17:BL17 BA17:BE17 BN17:BO17">
    <cfRule type="expression" dxfId="4103" priority="153">
      <formula>AND(NOT(ISNUMBER(AN17)),NOT(ISBLANK(AN17)))</formula>
    </cfRule>
  </conditionalFormatting>
  <conditionalFormatting sqref="AR17:AT17 AN17:AP17">
    <cfRule type="expression" dxfId="4102" priority="149">
      <formula>AND(OR(ISNUMBER(SEARCH("+",AN17)),ISNUMBER(SEARCH("–",AN17))),MOD(ROW()+1,2))</formula>
    </cfRule>
    <cfRule type="expression" dxfId="4101" priority="150" stopIfTrue="1">
      <formula>AND(OR(ISNUMBER(SEARCH("+",AN17)),ISNUMBER(SEARCH("–",AN17))),MOD(ROW(),2))</formula>
    </cfRule>
  </conditionalFormatting>
  <conditionalFormatting sqref="BC17 CY17:DA17">
    <cfRule type="expression" dxfId="4100" priority="148">
      <formula>OR(AND(NOT(_xlfn.ISFORMULA(BC17)),NOT(ISBLANK(BC17))),ISERROR(BC17))</formula>
    </cfRule>
  </conditionalFormatting>
  <conditionalFormatting sqref="DF17 DH17 DB17:DC17">
    <cfRule type="containsBlanks" dxfId="4099" priority="146">
      <formula>LEN(TRIM(DB17))=0</formula>
    </cfRule>
  </conditionalFormatting>
  <conditionalFormatting sqref="AM17">
    <cfRule type="containsBlanks" priority="140">
      <formula>LEN(TRIM(AM17))=0</formula>
    </cfRule>
  </conditionalFormatting>
  <conditionalFormatting sqref="AM17">
    <cfRule type="expression" dxfId="4098" priority="144">
      <formula>AND(NOT(ISNUMBER(AM17)),NOT(ISBLANK(AM17)))</formula>
    </cfRule>
  </conditionalFormatting>
  <conditionalFormatting sqref="AM17">
    <cfRule type="expression" dxfId="4097" priority="142">
      <formula>AND(_xlfn.ISFORMULA(AM17),MOD(ROW(),2))</formula>
    </cfRule>
    <cfRule type="expression" dxfId="4096" priority="143">
      <formula>AND(_xlfn.ISFORMULA(AM17),MOD(ROW()+1,2))</formula>
    </cfRule>
    <cfRule type="expression" dxfId="4095" priority="145">
      <formula>MOD(ROW(),2)</formula>
    </cfRule>
  </conditionalFormatting>
  <conditionalFormatting sqref="AM17">
    <cfRule type="expression" dxfId="4094" priority="141">
      <formula>OR(AND(NOT(_xlfn.ISFORMULA(AM17)),NOT(ISBLANK(AM17))),ISERROR(AM17))</formula>
    </cfRule>
  </conditionalFormatting>
  <conditionalFormatting sqref="AM17">
    <cfRule type="expression" dxfId="4093" priority="139">
      <formula>OR(AND(NOT(_xlfn.ISFORMULA(AM17)),NOT(ISBLANK(AM17))),ISERROR(AM17))</formula>
    </cfRule>
  </conditionalFormatting>
  <conditionalFormatting sqref="AQ17">
    <cfRule type="expression" dxfId="4092" priority="135">
      <formula>AND(_xlfn.ISFORMULA(AQ17),MOD(ROW(),2))</formula>
    </cfRule>
    <cfRule type="expression" dxfId="4091" priority="136">
      <formula>AND(_xlfn.ISFORMULA(AQ17),MOD(ROW()+1,2))</formula>
    </cfRule>
    <cfRule type="expression" dxfId="4090" priority="138">
      <formula>MOD(ROW(),2)</formula>
    </cfRule>
  </conditionalFormatting>
  <conditionalFormatting sqref="AQ17">
    <cfRule type="expression" dxfId="4089" priority="137">
      <formula>AND(NOT(ISNUMBER(AQ17)),NOT(ISBLANK(AQ17)))</formula>
    </cfRule>
  </conditionalFormatting>
  <conditionalFormatting sqref="AQ17">
    <cfRule type="expression" dxfId="4088" priority="134">
      <formula>OR(AND(NOT(_xlfn.ISFORMULA(AQ17)),NOT(ISBLANK(AQ17))),ISERROR(AQ17))</formula>
    </cfRule>
  </conditionalFormatting>
  <conditionalFormatting sqref="AU17">
    <cfRule type="expression" dxfId="4087" priority="130">
      <formula>AND(_xlfn.ISFORMULA(AU17),MOD(ROW(),2))</formula>
    </cfRule>
    <cfRule type="expression" dxfId="4086" priority="131">
      <formula>AND(_xlfn.ISFORMULA(AU17),MOD(ROW()+1,2))</formula>
    </cfRule>
    <cfRule type="expression" dxfId="4085" priority="133">
      <formula>MOD(ROW(),2)</formula>
    </cfRule>
  </conditionalFormatting>
  <conditionalFormatting sqref="AU17">
    <cfRule type="expression" dxfId="4084" priority="132">
      <formula>AND(NOT(ISNUMBER(AU17)),NOT(ISBLANK(AU17)))</formula>
    </cfRule>
  </conditionalFormatting>
  <conditionalFormatting sqref="AU17">
    <cfRule type="expression" dxfId="4083" priority="129">
      <formula>OR(AND(NOT(_xlfn.ISFORMULA(AU17)),NOT(ISBLANK(AU17))),ISERROR(AU17))</formula>
    </cfRule>
  </conditionalFormatting>
  <conditionalFormatting sqref="BF17">
    <cfRule type="expression" dxfId="4082" priority="125">
      <formula>AND(_xlfn.ISFORMULA(BF17),MOD(ROW(),2))</formula>
    </cfRule>
    <cfRule type="expression" dxfId="4081" priority="126">
      <formula>AND(_xlfn.ISFORMULA(BF17),MOD(ROW()+1,2))</formula>
    </cfRule>
    <cfRule type="expression" dxfId="4080" priority="128">
      <formula>MOD(ROW(),2)</formula>
    </cfRule>
  </conditionalFormatting>
  <conditionalFormatting sqref="BF17">
    <cfRule type="expression" dxfId="4079" priority="127">
      <formula>AND(NOT(ISNUMBER(BF17)),NOT(ISBLANK(BF17)))</formula>
    </cfRule>
  </conditionalFormatting>
  <conditionalFormatting sqref="BF17">
    <cfRule type="expression" dxfId="4078" priority="124">
      <formula>OR(AND(NOT(_xlfn.ISFORMULA(BF17)),NOT(ISBLANK(BF17))),ISERROR(BF17))</formula>
    </cfRule>
  </conditionalFormatting>
  <conditionalFormatting sqref="BI17:BJ17">
    <cfRule type="expression" dxfId="4077" priority="120">
      <formula>AND(_xlfn.ISFORMULA(BI17),MOD(ROW(),2))</formula>
    </cfRule>
    <cfRule type="expression" dxfId="4076" priority="121">
      <formula>AND(_xlfn.ISFORMULA(BI17),MOD(ROW()+1,2))</formula>
    </cfRule>
    <cfRule type="expression" dxfId="4075" priority="123">
      <formula>MOD(ROW(),2)</formula>
    </cfRule>
  </conditionalFormatting>
  <conditionalFormatting sqref="BI17:BJ17">
    <cfRule type="expression" dxfId="4074" priority="122">
      <formula>AND(NOT(ISNUMBER(BI17)),NOT(ISBLANK(BI17)))</formula>
    </cfRule>
  </conditionalFormatting>
  <conditionalFormatting sqref="BI17:BJ17">
    <cfRule type="expression" dxfId="4073" priority="119">
      <formula>OR(AND(NOT(_xlfn.ISFORMULA(BI17)),NOT(ISBLANK(BI17))),ISERROR(BI17))</formula>
    </cfRule>
  </conditionalFormatting>
  <conditionalFormatting sqref="BI17:BJ17">
    <cfRule type="containsBlanks" priority="115">
      <formula>LEN(TRIM(BI17))=0</formula>
    </cfRule>
    <cfRule type="expression" dxfId="4072" priority="116">
      <formula>AND(_xlfn.ISFORMULA(BI17),MOD(ROW(),2))</formula>
    </cfRule>
    <cfRule type="expression" dxfId="4071" priority="117">
      <formula>AND(_xlfn.ISFORMULA(BI17),MOD(ROW()+1,2))</formula>
    </cfRule>
    <cfRule type="expression" dxfId="4070" priority="118">
      <formula>MOD(ROW(),2)</formula>
    </cfRule>
  </conditionalFormatting>
  <conditionalFormatting sqref="BS17">
    <cfRule type="expression" dxfId="4069" priority="112">
      <formula>AND(_xlfn.ISFORMULA(BS17),MOD(ROW(),2))</formula>
    </cfRule>
    <cfRule type="expression" dxfId="4068" priority="113">
      <formula>AND(_xlfn.ISFORMULA(BS17),MOD(ROW()+1,2))</formula>
    </cfRule>
    <cfRule type="expression" dxfId="4067" priority="114">
      <formula>MOD(ROW(),2)</formula>
    </cfRule>
  </conditionalFormatting>
  <conditionalFormatting sqref="BS17">
    <cfRule type="expression" dxfId="4066" priority="111">
      <formula>OR(AND(NOT(_xlfn.ISFORMULA(BS17)),NOT(ISBLANK(BS17))),ISERROR(BS17))</formula>
    </cfRule>
  </conditionalFormatting>
  <conditionalFormatting sqref="BU17:BV17">
    <cfRule type="expression" dxfId="4065" priority="108">
      <formula>AND(_xlfn.ISFORMULA(BU17),MOD(ROW(),2))</formula>
    </cfRule>
    <cfRule type="expression" dxfId="4064" priority="109">
      <formula>AND(_xlfn.ISFORMULA(BU17),MOD(ROW()+1,2))</formula>
    </cfRule>
    <cfRule type="expression" dxfId="4063" priority="110">
      <formula>MOD(ROW(),2)</formula>
    </cfRule>
  </conditionalFormatting>
  <conditionalFormatting sqref="BU17:BV17">
    <cfRule type="expression" dxfId="4062" priority="107">
      <formula>OR(AND(NOT(_xlfn.ISFORMULA(BU17)),NOT(ISBLANK(BU17))),ISERROR(BU17))</formula>
    </cfRule>
  </conditionalFormatting>
  <conditionalFormatting sqref="BV17">
    <cfRule type="containsBlanks" priority="103">
      <formula>LEN(TRIM(BV17))=0</formula>
    </cfRule>
    <cfRule type="expression" dxfId="4061" priority="104">
      <formula>AND(_xlfn.ISFORMULA(BV17),MOD(ROW(),2))</formula>
    </cfRule>
    <cfRule type="expression" dxfId="4060" priority="105">
      <formula>AND(_xlfn.ISFORMULA(BV17),MOD(ROW()+1,2))</formula>
    </cfRule>
    <cfRule type="expression" dxfId="4059" priority="106">
      <formula>MOD(ROW(),2)</formula>
    </cfRule>
  </conditionalFormatting>
  <conditionalFormatting sqref="BY17">
    <cfRule type="expression" dxfId="4058" priority="100">
      <formula>AND(_xlfn.ISFORMULA(BY17),MOD(ROW(),2))</formula>
    </cfRule>
    <cfRule type="expression" dxfId="4057" priority="101">
      <formula>AND(_xlfn.ISFORMULA(BY17),MOD(ROW()+1,2))</formula>
    </cfRule>
    <cfRule type="expression" dxfId="4056" priority="102">
      <formula>MOD(ROW(),2)</formula>
    </cfRule>
  </conditionalFormatting>
  <conditionalFormatting sqref="BY17">
    <cfRule type="expression" dxfId="4055" priority="99">
      <formula>OR(AND(NOT(_xlfn.ISFORMULA(BY17)),NOT(ISBLANK(BY17))),ISERROR(BY17))</formula>
    </cfRule>
  </conditionalFormatting>
  <conditionalFormatting sqref="CB17">
    <cfRule type="expression" dxfId="4054" priority="96">
      <formula>AND(_xlfn.ISFORMULA(CB17),MOD(ROW(),2))</formula>
    </cfRule>
    <cfRule type="expression" dxfId="4053" priority="97">
      <formula>AND(_xlfn.ISFORMULA(CB17),MOD(ROW()+1,2))</formula>
    </cfRule>
    <cfRule type="expression" dxfId="4052" priority="98">
      <formula>MOD(ROW(),2)</formula>
    </cfRule>
  </conditionalFormatting>
  <conditionalFormatting sqref="CB17">
    <cfRule type="expression" dxfId="4051" priority="95">
      <formula>OR(AND(NOT(_xlfn.ISFORMULA(CB17)),NOT(ISBLANK(CB17))),ISERROR(CB17))</formula>
    </cfRule>
  </conditionalFormatting>
  <conditionalFormatting sqref="CB17">
    <cfRule type="containsBlanks" priority="91">
      <formula>LEN(TRIM(CB17))=0</formula>
    </cfRule>
    <cfRule type="expression" dxfId="4050" priority="92">
      <formula>AND(_xlfn.ISFORMULA(CB17),MOD(ROW(),2))</formula>
    </cfRule>
    <cfRule type="expression" dxfId="4049" priority="93">
      <formula>AND(_xlfn.ISFORMULA(CB17),MOD(ROW()+1,2))</formula>
    </cfRule>
    <cfRule type="expression" dxfId="4048" priority="94">
      <formula>MOD(ROW(),2)</formula>
    </cfRule>
  </conditionalFormatting>
  <conditionalFormatting sqref="CD17:CE17">
    <cfRule type="expression" dxfId="4047" priority="88">
      <formula>AND(_xlfn.ISFORMULA(CD17),MOD(ROW(),2))</formula>
    </cfRule>
    <cfRule type="expression" dxfId="4046" priority="89">
      <formula>AND(_xlfn.ISFORMULA(CD17),MOD(ROW()+1,2))</formula>
    </cfRule>
    <cfRule type="expression" dxfId="4045" priority="90">
      <formula>MOD(ROW(),2)</formula>
    </cfRule>
  </conditionalFormatting>
  <conditionalFormatting sqref="CD17:CE17">
    <cfRule type="expression" dxfId="4044" priority="87">
      <formula>OR(AND(NOT(_xlfn.ISFORMULA(CD17)),NOT(ISBLANK(CD17))),ISERROR(CD17))</formula>
    </cfRule>
  </conditionalFormatting>
  <conditionalFormatting sqref="CE17">
    <cfRule type="containsBlanks" priority="83">
      <formula>LEN(TRIM(CE17))=0</formula>
    </cfRule>
    <cfRule type="expression" dxfId="4043" priority="84">
      <formula>AND(_xlfn.ISFORMULA(CE17),MOD(ROW(),2))</formula>
    </cfRule>
    <cfRule type="expression" dxfId="4042" priority="85">
      <formula>AND(_xlfn.ISFORMULA(CE17),MOD(ROW()+1,2))</formula>
    </cfRule>
    <cfRule type="expression" dxfId="4041" priority="86">
      <formula>MOD(ROW(),2)</formula>
    </cfRule>
  </conditionalFormatting>
  <conditionalFormatting sqref="CT17">
    <cfRule type="expression" dxfId="4040" priority="80">
      <formula>AND(_xlfn.ISFORMULA(CT17),MOD(ROW(),2))</formula>
    </cfRule>
    <cfRule type="expression" dxfId="4039" priority="81">
      <formula>AND(_xlfn.ISFORMULA(CT17),MOD(ROW()+1,2))</formula>
    </cfRule>
    <cfRule type="expression" dxfId="4038" priority="82">
      <formula>MOD(ROW(),2)</formula>
    </cfRule>
  </conditionalFormatting>
  <conditionalFormatting sqref="CT17">
    <cfRule type="expression" dxfId="4037" priority="79">
      <formula>OR(AND(NOT(_xlfn.ISFORMULA(CT17)),NOT(ISBLANK(CT17))),ISERROR(CT17))</formula>
    </cfRule>
  </conditionalFormatting>
  <conditionalFormatting sqref="CT17">
    <cfRule type="containsBlanks" priority="75">
      <formula>LEN(TRIM(CT17))=0</formula>
    </cfRule>
    <cfRule type="expression" dxfId="4036" priority="76">
      <formula>AND(_xlfn.ISFORMULA(CT17),MOD(ROW(),2))</formula>
    </cfRule>
    <cfRule type="expression" dxfId="4035" priority="77">
      <formula>AND(_xlfn.ISFORMULA(CT17),MOD(ROW()+1,2))</formula>
    </cfRule>
    <cfRule type="expression" dxfId="4034" priority="78">
      <formula>MOD(ROW(),2)</formula>
    </cfRule>
  </conditionalFormatting>
  <conditionalFormatting sqref="CM17:CN17">
    <cfRule type="expression" dxfId="4033" priority="72">
      <formula>AND(_xlfn.ISFORMULA(CM17),MOD(ROW(),2))</formula>
    </cfRule>
    <cfRule type="expression" dxfId="4032" priority="73">
      <formula>AND(_xlfn.ISFORMULA(CM17),MOD(ROW()+1,2))</formula>
    </cfRule>
    <cfRule type="expression" dxfId="4031" priority="74">
      <formula>MOD(ROW(),2)</formula>
    </cfRule>
  </conditionalFormatting>
  <conditionalFormatting sqref="CM17:CN17">
    <cfRule type="expression" dxfId="4030" priority="71">
      <formula>OR(AND(NOT(_xlfn.ISFORMULA(CM17)),NOT(ISBLANK(CM17))),ISERROR(CM17))</formula>
    </cfRule>
  </conditionalFormatting>
  <conditionalFormatting sqref="I17">
    <cfRule type="expression" dxfId="4029" priority="67">
      <formula>AND(NOT(ISNUMBER(I17)),NOT(ISBLANK(I17)))</formula>
    </cfRule>
  </conditionalFormatting>
  <conditionalFormatting sqref="I17">
    <cfRule type="containsBlanks" priority="66">
      <formula>LEN(TRIM(I17))=0</formula>
    </cfRule>
    <cfRule type="expression" dxfId="4028" priority="68">
      <formula>AND(_xlfn.ISFORMULA(I17),MOD(ROW(),2))</formula>
    </cfRule>
    <cfRule type="expression" dxfId="4027" priority="69">
      <formula>AND(_xlfn.ISFORMULA(I17),MOD(ROW()+1,2))</formula>
    </cfRule>
    <cfRule type="expression" dxfId="4026" priority="70">
      <formula>MOD(ROW(),2)</formula>
    </cfRule>
  </conditionalFormatting>
  <conditionalFormatting sqref="J17">
    <cfRule type="expression" dxfId="4025" priority="62">
      <formula>AND(_xlfn.ISFORMULA(J17),MOD(ROW(),2))</formula>
    </cfRule>
    <cfRule type="expression" dxfId="4024" priority="63">
      <formula>AND(_xlfn.ISFORMULA(J17),MOD(ROW()+1,2))</formula>
    </cfRule>
    <cfRule type="expression" dxfId="4023" priority="65">
      <formula>MOD(ROW(),2)</formula>
    </cfRule>
  </conditionalFormatting>
  <conditionalFormatting sqref="J17">
    <cfRule type="expression" dxfId="4022" priority="64">
      <formula>AND(NOT(ISNUMBER(J17)),NOT(ISBLANK(J17)))</formula>
    </cfRule>
  </conditionalFormatting>
  <conditionalFormatting sqref="CX17">
    <cfRule type="expression" dxfId="4021" priority="58">
      <formula>AND(_xlfn.ISFORMULA(CX17),MOD(ROW(),2))</formula>
    </cfRule>
    <cfRule type="expression" dxfId="4020" priority="59">
      <formula>AND(_xlfn.ISFORMULA(CX17),MOD(ROW()+1,2))</formula>
    </cfRule>
    <cfRule type="expression" dxfId="4019" priority="61">
      <formula>MOD(ROW(),2)</formula>
    </cfRule>
  </conditionalFormatting>
  <conditionalFormatting sqref="CX17">
    <cfRule type="expression" dxfId="4018" priority="60">
      <formula>AND(NOT(ISNUMBER(CX17)),NOT(ISBLANK(CX17)))</formula>
    </cfRule>
  </conditionalFormatting>
  <conditionalFormatting sqref="DD17:DE17">
    <cfRule type="expression" dxfId="4017" priority="54">
      <formula>AND(_xlfn.ISFORMULA(DD17),MOD(ROW(),2))</formula>
    </cfRule>
    <cfRule type="expression" dxfId="4016" priority="55">
      <formula>AND(_xlfn.ISFORMULA(DD17),MOD(ROW()+1,2))</formula>
    </cfRule>
    <cfRule type="expression" dxfId="4015" priority="57">
      <formula>MOD(ROW(),2)</formula>
    </cfRule>
  </conditionalFormatting>
  <conditionalFormatting sqref="DD17:DE17">
    <cfRule type="expression" dxfId="4014" priority="56">
      <formula>AND(NOT(ISNUMBER(DD17)),NOT(ISBLANK(DD17)))</formula>
    </cfRule>
  </conditionalFormatting>
  <conditionalFormatting sqref="DG17">
    <cfRule type="expression" dxfId="4013" priority="50">
      <formula>AND(_xlfn.ISFORMULA(DG17),MOD(ROW(),2))</formula>
    </cfRule>
    <cfRule type="expression" dxfId="4012" priority="51">
      <formula>AND(_xlfn.ISFORMULA(DG17),MOD(ROW()+1,2))</formula>
    </cfRule>
    <cfRule type="expression" dxfId="4011" priority="53">
      <formula>MOD(ROW(),2)</formula>
    </cfRule>
  </conditionalFormatting>
  <conditionalFormatting sqref="DG17">
    <cfRule type="expression" dxfId="4010" priority="52">
      <formula>AND(NOT(ISNUMBER(DG17)),NOT(ISBLANK(DG17)))</formula>
    </cfRule>
  </conditionalFormatting>
  <conditionalFormatting sqref="DI17">
    <cfRule type="expression" dxfId="4009" priority="46">
      <formula>AND(_xlfn.ISFORMULA(DI17),MOD(ROW(),2))</formula>
    </cfRule>
    <cfRule type="expression" dxfId="4008" priority="47">
      <formula>AND(_xlfn.ISFORMULA(DI17),MOD(ROW()+1,2))</formula>
    </cfRule>
    <cfRule type="expression" dxfId="4007" priority="49">
      <formula>MOD(ROW(),2)</formula>
    </cfRule>
  </conditionalFormatting>
  <conditionalFormatting sqref="DI17">
    <cfRule type="expression" dxfId="4006" priority="48">
      <formula>AND(NOT(ISNUMBER(DI17)),NOT(ISBLANK(DI17)))</formula>
    </cfRule>
  </conditionalFormatting>
  <conditionalFormatting sqref="V18:AV18 BA18:BE18 I18:O18 BN18:BO18 BH18:BL18 AX18">
    <cfRule type="expression" dxfId="40" priority="42">
      <formula>AND(NOT(ISNUMBER(I18)),NOT(ISBLANK(I18)))</formula>
    </cfRule>
  </conditionalFormatting>
  <conditionalFormatting sqref="AR18:AT18 AN18:AP18 AD18:AL18">
    <cfRule type="expression" dxfId="39" priority="40" stopIfTrue="1">
      <formula>AND(OR(ISNUMBER(SEARCH("+",AD18)),ISNUMBER(SEARCH("–",AD18))),MOD(ROW()+1,2))</formula>
    </cfRule>
    <cfRule type="expression" dxfId="38" priority="41" stopIfTrue="1">
      <formula>AND(OR(ISNUMBER(SEARCH("+",AD18)),ISNUMBER(SEARCH("–",AD18))),MOD(ROW(),2))</formula>
    </cfRule>
  </conditionalFormatting>
  <conditionalFormatting sqref="CB18 DK18:DL18 BC18 AM18 AQ18 AU18 BI18:BJ18 BU18:BV18 CD18:CE18">
    <cfRule type="expression" dxfId="37" priority="39">
      <formula>OR(AND(NOT(_xlfn.ISFORMULA(AM18)),NOT(ISBLANK(AM18))),ISERROR(AM18))</formula>
    </cfRule>
  </conditionalFormatting>
  <conditionalFormatting sqref="DL18">
    <cfRule type="expression" dxfId="36" priority="38">
      <formula>AND(NOT(ISBLANK(A18)),ISBLANK(DL18))</formula>
    </cfRule>
  </conditionalFormatting>
  <conditionalFormatting sqref="DH18 DF18 DB18:DC18">
    <cfRule type="containsBlanks" dxfId="35" priority="36">
      <formula>LEN(TRIM(DB18))=0</formula>
    </cfRule>
  </conditionalFormatting>
  <conditionalFormatting sqref="BT18 CU18:CX18 AV18:BE18 BZ18:CC18 DB18:XFD18 BG18:BR18 CE18:CL18 AN18:AP18 AR18:AT18 A18:AL18 CO18:CS18 BV18:BX18">
    <cfRule type="containsBlanks" priority="37">
      <formula>LEN(TRIM(A18))=0</formula>
    </cfRule>
    <cfRule type="expression" dxfId="34" priority="43">
      <formula>AND(_xlfn.ISFORMULA(A18),MOD(ROW(),2))</formula>
    </cfRule>
    <cfRule type="expression" dxfId="33" priority="44">
      <formula>AND(_xlfn.ISFORMULA(A18),MOD(ROW()+1,2))</formula>
    </cfRule>
    <cfRule type="expression" dxfId="32" priority="45">
      <formula>MOD(ROW(),2)</formula>
    </cfRule>
  </conditionalFormatting>
  <conditionalFormatting sqref="AM18">
    <cfRule type="containsBlanks" priority="35">
      <formula>LEN(TRIM(AM18))=0</formula>
    </cfRule>
  </conditionalFormatting>
  <conditionalFormatting sqref="CB18 AM18 AQ18 AU18 BI18:BJ18 BU18:BV18 CD18:CE18">
    <cfRule type="expression" dxfId="31" priority="32">
      <formula>AND(_xlfn.ISFORMULA(AM18),MOD(ROW(),2))</formula>
    </cfRule>
    <cfRule type="expression" dxfId="30" priority="33">
      <formula>AND(_xlfn.ISFORMULA(AM18),MOD(ROW()+1,2))</formula>
    </cfRule>
    <cfRule type="expression" dxfId="29" priority="34">
      <formula>MOD(ROW(),2)</formula>
    </cfRule>
  </conditionalFormatting>
  <conditionalFormatting sqref="CY18:DA18">
    <cfRule type="containsBlanks" priority="27">
      <formula>LEN(TRIM(CY18))=0</formula>
    </cfRule>
    <cfRule type="expression" dxfId="28" priority="29">
      <formula>AND(_xlfn.ISFORMULA(CY18),MOD(ROW(),2))</formula>
    </cfRule>
    <cfRule type="expression" dxfId="27" priority="30">
      <formula>AND(_xlfn.ISFORMULA(CY18),MOD(ROW()+1,2))</formula>
    </cfRule>
    <cfRule type="expression" dxfId="26" priority="31">
      <formula>MOD(ROW(),2)</formula>
    </cfRule>
  </conditionalFormatting>
  <conditionalFormatting sqref="CY18:DA18">
    <cfRule type="expression" dxfId="25" priority="28">
      <formula>OR(AND(NOT(_xlfn.ISFORMULA(CY18)),NOT(ISBLANK(CY18))),ISERROR(CY18))</formula>
    </cfRule>
  </conditionalFormatting>
  <conditionalFormatting sqref="BF18">
    <cfRule type="expression" dxfId="24" priority="23">
      <formula>AND(_xlfn.ISFORMULA(BF18),MOD(ROW(),2))</formula>
    </cfRule>
    <cfRule type="expression" dxfId="23" priority="24">
      <formula>AND(_xlfn.ISFORMULA(BF18),MOD(ROW()+1,2))</formula>
    </cfRule>
    <cfRule type="expression" dxfId="22" priority="26">
      <formula>MOD(ROW(),2)</formula>
    </cfRule>
  </conditionalFormatting>
  <conditionalFormatting sqref="BF18">
    <cfRule type="expression" dxfId="21" priority="25">
      <formula>AND(NOT(ISNUMBER(BF18)),NOT(ISBLANK(BF18)))</formula>
    </cfRule>
  </conditionalFormatting>
  <conditionalFormatting sqref="BF18">
    <cfRule type="expression" dxfId="20" priority="22">
      <formula>OR(AND(NOT(_xlfn.ISFORMULA(BF18)),NOT(ISBLANK(BF18))),ISERROR(BF18))</formula>
    </cfRule>
  </conditionalFormatting>
  <conditionalFormatting sqref="BS18">
    <cfRule type="expression" dxfId="19" priority="19">
      <formula>AND(_xlfn.ISFORMULA(BS18),MOD(ROW(),2))</formula>
    </cfRule>
    <cfRule type="expression" dxfId="18" priority="20">
      <formula>AND(_xlfn.ISFORMULA(BS18),MOD(ROW()+1,2))</formula>
    </cfRule>
    <cfRule type="expression" dxfId="17" priority="21">
      <formula>MOD(ROW(),2)</formula>
    </cfRule>
  </conditionalFormatting>
  <conditionalFormatting sqref="BS18">
    <cfRule type="expression" dxfId="16" priority="18">
      <formula>OR(AND(NOT(_xlfn.ISFORMULA(BS18)),NOT(ISBLANK(BS18))),ISERROR(BS18))</formula>
    </cfRule>
  </conditionalFormatting>
  <conditionalFormatting sqref="BY18">
    <cfRule type="expression" dxfId="15" priority="15">
      <formula>AND(_xlfn.ISFORMULA(BY18),MOD(ROW(),2))</formula>
    </cfRule>
    <cfRule type="expression" dxfId="14" priority="16">
      <formula>AND(_xlfn.ISFORMULA(BY18),MOD(ROW()+1,2))</formula>
    </cfRule>
    <cfRule type="expression" dxfId="13" priority="17">
      <formula>MOD(ROW(),2)</formula>
    </cfRule>
  </conditionalFormatting>
  <conditionalFormatting sqref="BY18">
    <cfRule type="expression" dxfId="12" priority="14">
      <formula>OR(AND(NOT(_xlfn.ISFORMULA(BY18)),NOT(ISBLANK(BY18))),ISERROR(BY18))</formula>
    </cfRule>
  </conditionalFormatting>
  <conditionalFormatting sqref="CT18">
    <cfRule type="expression" dxfId="11" priority="11">
      <formula>AND(_xlfn.ISFORMULA(CT18),MOD(ROW(),2))</formula>
    </cfRule>
    <cfRule type="expression" dxfId="10" priority="12">
      <formula>AND(_xlfn.ISFORMULA(CT18),MOD(ROW()+1,2))</formula>
    </cfRule>
    <cfRule type="expression" dxfId="9" priority="13">
      <formula>MOD(ROW(),2)</formula>
    </cfRule>
  </conditionalFormatting>
  <conditionalFormatting sqref="CT18">
    <cfRule type="expression" dxfId="8" priority="10">
      <formula>OR(AND(NOT(_xlfn.ISFORMULA(CT18)),NOT(ISBLANK(CT18))),ISERROR(CT18))</formula>
    </cfRule>
  </conditionalFormatting>
  <conditionalFormatting sqref="CT18">
    <cfRule type="containsBlanks" priority="6">
      <formula>LEN(TRIM(CT18))=0</formula>
    </cfRule>
    <cfRule type="expression" dxfId="7" priority="7">
      <formula>AND(_xlfn.ISFORMULA(CT18),MOD(ROW(),2))</formula>
    </cfRule>
    <cfRule type="expression" dxfId="6" priority="8">
      <formula>AND(_xlfn.ISFORMULA(CT18),MOD(ROW()+1,2))</formula>
    </cfRule>
    <cfRule type="expression" dxfId="5" priority="9">
      <formula>MOD(ROW(),2)</formula>
    </cfRule>
  </conditionalFormatting>
  <conditionalFormatting sqref="CM18:CN18">
    <cfRule type="expression" dxfId="4" priority="3">
      <formula>AND(_xlfn.ISFORMULA(CM18),MOD(ROW(),2))</formula>
    </cfRule>
    <cfRule type="expression" dxfId="3" priority="4">
      <formula>AND(_xlfn.ISFORMULA(CM18),MOD(ROW()+1,2))</formula>
    </cfRule>
    <cfRule type="expression" dxfId="2" priority="5">
      <formula>MOD(ROW(),2)</formula>
    </cfRule>
  </conditionalFormatting>
  <conditionalFormatting sqref="CM18:CN18">
    <cfRule type="expression" dxfId="1" priority="2">
      <formula>OR(AND(NOT(_xlfn.ISFORMULA(CM18)),NOT(ISBLANK(CM18))),ISERROR(CM18))</formula>
    </cfRule>
  </conditionalFormatting>
  <conditionalFormatting sqref="BQ18">
    <cfRule type="expression" dxfId="0" priority="1">
      <formula>AND(NOT(ISNUMBER(BQ18)),NOT(ISBLANK(BQ18)))</formula>
    </cfRule>
  </conditionalFormatting>
  <dataValidations count="2">
    <dataValidation type="list" allowBlank="1" showInputMessage="1" showErrorMessage="1" sqref="G3:G11 G13:G18" xr:uid="{25382245-B4CC-5A41-9F18-6C572986FA09}">
      <formula1>"Preparation, Copy-editing, Typesetting, First proofs, Corrections, Revised proofs, Pre-final, Final checks, Held at end of production, Production complete"</formula1>
    </dataValidation>
    <dataValidation type="list" allowBlank="1" showInputMessage="1" showErrorMessage="1" sqref="P3:Q18 AY3:AZ7 F3:F18 CQ3:CQ18 CU3:CU18 AY10:AZ16 AY18:AZ18" xr:uid="{87859FB2-BA96-7A4E-8F9C-39B3B1211C86}">
      <formula1>"Yes,No"</formula1>
    </dataValidation>
  </dataValidations>
  <hyperlinks>
    <hyperlink ref="T5" r:id="rId1" xr:uid="{E0C2C626-1D1B-F741-857B-A3DC50DF3263}"/>
  </hyperlinks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319" id="{C95832F7-676D-FD45-B44C-CE94F96134CA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CM3:CN3</xm:sqref>
        </x14:conditionalFormatting>
        <x14:conditionalFormatting xmlns:xm="http://schemas.microsoft.com/office/excel/2006/main">
          <x14:cfRule type="expression" priority="1320" id="{41DCED24-9A0B-A049-806E-6C6BC5EE54BC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CY3:DA3</xm:sqref>
        </x14:conditionalFormatting>
        <x14:conditionalFormatting xmlns:xm="http://schemas.microsoft.com/office/excel/2006/main">
          <x14:cfRule type="expression" priority="4747" id="{2396DD2F-157A-AE4A-8D18-FEFB8BFBD753}">
            <xm:f>AND(_xlfn.ISFORMULA('Volume 9'!BF12),MOD(ROW(),2))</xm:f>
            <x14:dxf>
              <fill>
                <patternFill>
                  <bgColor rgb="FFCBE0BF"/>
                </patternFill>
              </fill>
            </x14:dxf>
          </x14:cfRule>
          <xm:sqref>BF3 BS3 BY3 CB3 CD3:CE3 CM3:CN3 BV3</xm:sqref>
        </x14:conditionalFormatting>
        <x14:conditionalFormatting xmlns:xm="http://schemas.microsoft.com/office/excel/2006/main">
          <x14:cfRule type="expression" priority="1198" id="{3A2743EF-59AE-3945-8614-7596BE6E1ED1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CM4:CN4</xm:sqref>
        </x14:conditionalFormatting>
        <x14:conditionalFormatting xmlns:xm="http://schemas.microsoft.com/office/excel/2006/main">
          <x14:cfRule type="expression" priority="1199" id="{26931923-C5EA-4C49-9B39-1C35F5BA3451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CY4:DA4</xm:sqref>
        </x14:conditionalFormatting>
        <x14:conditionalFormatting xmlns:xm="http://schemas.microsoft.com/office/excel/2006/main">
          <x14:cfRule type="expression" priority="1209" id="{65C438D4-E79C-2F4E-BA5A-1F7D340D9D66}">
            <xm:f>AND(_xlfn.ISFORMULA('Volume 9'!BF11),MOD(ROW(),2))</xm:f>
            <x14:dxf>
              <fill>
                <patternFill>
                  <bgColor rgb="FFCBE0BF"/>
                </patternFill>
              </fill>
            </x14:dxf>
          </x14:cfRule>
          <xm:sqref>BF4 BS4 BY4 CB4 CD4:CE4 CM4:CN4 BV4</xm:sqref>
        </x14:conditionalFormatting>
        <x14:conditionalFormatting xmlns:xm="http://schemas.microsoft.com/office/excel/2006/main">
          <x14:cfRule type="expression" priority="1154" id="{2FB8CE0F-A357-3146-B922-65FDC1A532A3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CM5:CN5</xm:sqref>
        </x14:conditionalFormatting>
        <x14:conditionalFormatting xmlns:xm="http://schemas.microsoft.com/office/excel/2006/main">
          <x14:cfRule type="expression" priority="1153" id="{7C89C575-53C0-2F4A-A7CD-EECC925C010C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CY5:DA5</xm:sqref>
        </x14:conditionalFormatting>
        <x14:conditionalFormatting xmlns:xm="http://schemas.microsoft.com/office/excel/2006/main">
          <x14:cfRule type="expression" priority="1131" id="{9869C99D-0DF1-5949-AB7E-242FE5B687A0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CM6:CN6</xm:sqref>
        </x14:conditionalFormatting>
        <x14:conditionalFormatting xmlns:xm="http://schemas.microsoft.com/office/excel/2006/main">
          <x14:cfRule type="expression" priority="1130" id="{02FDAEF2-342D-D149-B1A5-BB9179F19C32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CY6:DA6</xm:sqref>
        </x14:conditionalFormatting>
        <x14:conditionalFormatting xmlns:xm="http://schemas.microsoft.com/office/excel/2006/main">
          <x14:cfRule type="expression" priority="1006" id="{1425DDE4-264C-124C-A799-593C42E30D7C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CM7:CN7</xm:sqref>
        </x14:conditionalFormatting>
        <x14:conditionalFormatting xmlns:xm="http://schemas.microsoft.com/office/excel/2006/main">
          <x14:cfRule type="expression" priority="1007" id="{B9C3A5C8-D8C7-6E4C-BE88-08CF45F93201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CY7:DA7</xm:sqref>
        </x14:conditionalFormatting>
        <x14:conditionalFormatting xmlns:xm="http://schemas.microsoft.com/office/excel/2006/main">
          <x14:cfRule type="expression" priority="4763" id="{7A78649D-DF97-3B49-AAA1-DA92212FEC7D}">
            <xm:f>AND(_xlfn.ISFORMULA('Volume 9'!BF7),MOD(ROW(),2))</xm:f>
            <x14:dxf>
              <fill>
                <patternFill>
                  <bgColor rgb="FFCBE0BF"/>
                </patternFill>
              </fill>
            </x14:dxf>
          </x14:cfRule>
          <xm:sqref>CM7:CN7 CD7:CE7 CB7 BY7 BV7 BS7 BF7</xm:sqref>
        </x14:conditionalFormatting>
        <x14:conditionalFormatting xmlns:xm="http://schemas.microsoft.com/office/excel/2006/main">
          <x14:cfRule type="expression" priority="4770" id="{6A3852B4-E90D-5D4B-9289-C52D1A759137}">
            <xm:f>AND(_xlfn.ISFORMULA('Volume 9'!AU8),MOD(ROW(),2))</xm:f>
            <x14:dxf>
              <fill>
                <patternFill>
                  <bgColor rgb="FFCBE0BF"/>
                </patternFill>
              </fill>
            </x14:dxf>
          </x14:cfRule>
          <xm:sqref>AU7 CQ7:CR7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7CA78F-FD8C-314D-8164-6CE9C7F2D6B1}">
  <dimension ref="A1:XFD31"/>
  <sheetViews>
    <sheetView topLeftCell="U1" zoomScale="120" zoomScaleNormal="120" workbookViewId="0">
      <pane ySplit="1" topLeftCell="A2" activePane="bottomLeft" state="frozen"/>
      <selection pane="bottomLeft" activeCell="BG18" sqref="BG18"/>
    </sheetView>
  </sheetViews>
  <sheetFormatPr baseColWidth="10" defaultColWidth="10.5" defaultRowHeight="28" customHeight="1"/>
  <cols>
    <col min="1" max="1" width="7.5" style="15" bestFit="1" customWidth="1"/>
    <col min="2" max="2" width="10.6640625" style="31" customWidth="1"/>
    <col min="3" max="3" width="9.5" style="15" customWidth="1"/>
    <col min="4" max="4" width="10.6640625" style="15" customWidth="1"/>
    <col min="5" max="7" width="11.6640625" style="15" customWidth="1"/>
    <col min="8" max="8" width="22.83203125" style="15" customWidth="1"/>
    <col min="9" max="9" width="10.83203125" style="15" bestFit="1" customWidth="1"/>
    <col min="10" max="10" width="14.5" style="15" customWidth="1"/>
    <col min="11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25" style="15" bestFit="1" customWidth="1"/>
    <col min="21" max="21" width="90.5" style="15" bestFit="1" customWidth="1"/>
    <col min="22" max="25" width="10.5" style="15"/>
    <col min="26" max="26" width="17.1640625" style="15" customWidth="1"/>
    <col min="27" max="31" width="12.5" style="15" customWidth="1"/>
    <col min="32" max="38" width="12.6640625" style="15" customWidth="1"/>
    <col min="39" max="39" width="12.5" style="54" customWidth="1"/>
    <col min="40" max="42" width="12.6640625" style="15" customWidth="1"/>
    <col min="43" max="43" width="12.5" style="54" customWidth="1"/>
    <col min="44" max="46" width="12.6640625" style="15" customWidth="1"/>
    <col min="47" max="47" width="12.6640625" style="54" customWidth="1"/>
    <col min="48" max="49" width="10.5" style="15"/>
    <col min="50" max="50" width="12.6640625" style="15" customWidth="1"/>
    <col min="51" max="51" width="7.33203125" style="15" customWidth="1"/>
    <col min="52" max="53" width="15.6640625" style="16" customWidth="1"/>
    <col min="54" max="54" width="11.6640625" style="15" customWidth="1"/>
    <col min="55" max="55" width="16.83203125" style="15" customWidth="1"/>
    <col min="56" max="57" width="14.83203125" style="15" customWidth="1"/>
    <col min="58" max="60" width="16.83203125" style="15" customWidth="1"/>
    <col min="61" max="62" width="15.6640625" style="54" customWidth="1"/>
    <col min="63" max="64" width="16.83203125" style="15" customWidth="1"/>
    <col min="65" max="65" width="12.33203125" style="15" customWidth="1"/>
    <col min="66" max="66" width="11.6640625" style="15" customWidth="1"/>
    <col min="67" max="67" width="15" style="15" customWidth="1"/>
    <col min="68" max="68" width="14.83203125" style="15" customWidth="1"/>
    <col min="69" max="71" width="12.33203125" style="15" customWidth="1"/>
    <col min="72" max="72" width="14.5" style="15" customWidth="1"/>
    <col min="73" max="74" width="15.6640625" style="54" customWidth="1"/>
    <col min="75" max="81" width="14.5" style="15" customWidth="1"/>
    <col min="82" max="83" width="15.6640625" style="54" customWidth="1"/>
    <col min="84" max="84" width="14.5" style="16" customWidth="1"/>
    <col min="85" max="88" width="14.5" style="15" customWidth="1"/>
    <col min="89" max="90" width="17" style="16" customWidth="1"/>
    <col min="91" max="91" width="15" style="15" customWidth="1"/>
    <col min="92" max="93" width="22.5" style="15" customWidth="1"/>
    <col min="94" max="94" width="14.5" style="16" customWidth="1"/>
    <col min="95" max="95" width="14.5" style="15" customWidth="1"/>
    <col min="96" max="96" width="14.5" style="54" customWidth="1"/>
    <col min="97" max="98" width="14.5" style="15" customWidth="1"/>
    <col min="99" max="100" width="12.6640625" style="15" customWidth="1"/>
    <col min="101" max="105" width="19.5" style="15" customWidth="1"/>
    <col min="106" max="106" width="16.83203125" style="15" customWidth="1"/>
    <col min="107" max="107" width="14.6640625" style="16" customWidth="1"/>
    <col min="108" max="108" width="19.5" style="15" customWidth="1"/>
    <col min="109" max="109" width="16.83203125" style="15" customWidth="1"/>
    <col min="110" max="111" width="16.6640625" style="16" customWidth="1"/>
    <col min="112" max="112" width="14.6640625" style="16" customWidth="1"/>
    <col min="113" max="113" width="16.6640625" style="16" customWidth="1"/>
    <col min="114" max="114" width="71" style="16" customWidth="1"/>
    <col min="115" max="115" width="22.83203125" style="15" customWidth="1"/>
    <col min="116" max="116" width="21.6640625" style="41" customWidth="1"/>
    <col min="117" max="117" width="19.5" style="15" customWidth="1"/>
    <col min="118" max="118" width="19.5" style="41" customWidth="1"/>
    <col min="119" max="16384" width="10.5" style="15"/>
  </cols>
  <sheetData>
    <row r="1" spans="1:123 16384:16384" s="4" customFormat="1" ht="28" customHeight="1" thickBot="1">
      <c r="A1" s="118" t="s">
        <v>42</v>
      </c>
      <c r="B1" s="119"/>
      <c r="C1" s="120">
        <f ca="1">NOW()</f>
        <v>43456.462668518521</v>
      </c>
      <c r="D1" s="121"/>
      <c r="E1" s="74"/>
      <c r="F1" s="74"/>
      <c r="G1" s="74"/>
      <c r="H1" s="74"/>
      <c r="I1" s="3"/>
      <c r="J1" s="51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15" t="s">
        <v>565</v>
      </c>
      <c r="X1" s="116"/>
      <c r="Y1" s="117"/>
      <c r="Z1" s="115" t="s">
        <v>566</v>
      </c>
      <c r="AA1" s="116"/>
      <c r="AB1" s="116"/>
      <c r="AC1" s="117"/>
      <c r="AM1" s="52"/>
      <c r="AQ1" s="52"/>
      <c r="AU1" s="52"/>
      <c r="AZ1" s="3"/>
      <c r="BA1" s="3"/>
      <c r="BB1" s="7"/>
      <c r="BC1" s="3"/>
      <c r="BD1" s="3"/>
      <c r="BE1" s="7"/>
      <c r="BG1" s="3"/>
      <c r="BH1" s="3"/>
      <c r="BI1" s="52"/>
      <c r="BJ1" s="52"/>
      <c r="BK1" s="3"/>
      <c r="BL1" s="3"/>
      <c r="BM1" s="3"/>
      <c r="BN1" s="7"/>
      <c r="BO1" s="3"/>
      <c r="BP1" s="3"/>
      <c r="BQ1" s="3"/>
      <c r="BR1" s="7"/>
      <c r="BT1" s="3"/>
      <c r="BU1" s="52"/>
      <c r="BV1" s="52"/>
      <c r="BW1" s="3"/>
      <c r="BX1" s="7"/>
      <c r="BY1" s="3"/>
      <c r="BZ1" s="3"/>
      <c r="CA1" s="7"/>
      <c r="CC1" s="3"/>
      <c r="CD1" s="52"/>
      <c r="CE1" s="52"/>
      <c r="CF1" s="3"/>
      <c r="CG1" s="3"/>
      <c r="CH1" s="3"/>
      <c r="CI1" s="3"/>
      <c r="CJ1" s="3"/>
      <c r="CK1" s="3"/>
      <c r="CL1" s="3"/>
      <c r="CM1" s="7"/>
      <c r="CN1" s="3"/>
      <c r="CO1" s="3"/>
      <c r="CP1" s="3"/>
      <c r="CQ1" s="3"/>
      <c r="CR1" s="52"/>
      <c r="CU1" s="3"/>
      <c r="CV1" s="3"/>
      <c r="CW1" s="3"/>
      <c r="CX1" s="3"/>
      <c r="CY1" s="7"/>
      <c r="CZ1" s="3"/>
      <c r="DA1" s="7"/>
      <c r="DB1" s="3"/>
      <c r="DC1" s="3"/>
      <c r="DD1" s="7"/>
      <c r="DE1" s="3"/>
      <c r="DF1" s="3"/>
      <c r="DG1" s="3"/>
      <c r="DH1" s="3"/>
      <c r="DI1" s="3"/>
      <c r="DJ1" s="3"/>
      <c r="DK1" s="5"/>
      <c r="DL1" s="82"/>
      <c r="DM1" s="3"/>
      <c r="DN1" s="55"/>
    </row>
    <row r="2" spans="1:123 16384:16384" s="85" customFormat="1" ht="119" customHeight="1">
      <c r="A2" s="83" t="s">
        <v>685</v>
      </c>
      <c r="B2" s="84" t="s">
        <v>686</v>
      </c>
      <c r="C2" s="85" t="s">
        <v>687</v>
      </c>
      <c r="D2" s="84" t="s">
        <v>688</v>
      </c>
      <c r="E2" s="85" t="s">
        <v>689</v>
      </c>
      <c r="F2" s="85" t="s">
        <v>598</v>
      </c>
      <c r="G2" s="85" t="s">
        <v>498</v>
      </c>
      <c r="H2" s="85" t="s">
        <v>690</v>
      </c>
      <c r="I2" s="86" t="s">
        <v>691</v>
      </c>
      <c r="J2" s="86" t="s">
        <v>499</v>
      </c>
      <c r="K2" s="86" t="s">
        <v>794</v>
      </c>
      <c r="L2" s="86" t="s">
        <v>795</v>
      </c>
      <c r="M2" s="86" t="s">
        <v>24</v>
      </c>
      <c r="N2" s="86" t="s">
        <v>58</v>
      </c>
      <c r="O2" s="86" t="s">
        <v>6</v>
      </c>
      <c r="P2" s="86" t="s">
        <v>48</v>
      </c>
      <c r="Q2" s="86" t="s">
        <v>692</v>
      </c>
      <c r="R2" s="85" t="s">
        <v>693</v>
      </c>
      <c r="S2" s="88" t="s">
        <v>694</v>
      </c>
      <c r="T2" s="89" t="s">
        <v>695</v>
      </c>
      <c r="U2" s="88" t="s">
        <v>696</v>
      </c>
      <c r="V2" s="85" t="s">
        <v>697</v>
      </c>
      <c r="W2" s="85" t="s">
        <v>324</v>
      </c>
      <c r="X2" s="85" t="s">
        <v>558</v>
      </c>
      <c r="Y2" s="85" t="s">
        <v>325</v>
      </c>
      <c r="Z2" s="85" t="s">
        <v>568</v>
      </c>
      <c r="AA2" s="85" t="s">
        <v>569</v>
      </c>
      <c r="AB2" s="85" t="s">
        <v>567</v>
      </c>
      <c r="AC2" s="85" t="s">
        <v>0</v>
      </c>
      <c r="AD2" s="85" t="s">
        <v>698</v>
      </c>
      <c r="AE2" s="85" t="s">
        <v>599</v>
      </c>
      <c r="AF2" s="85" t="s">
        <v>699</v>
      </c>
      <c r="AG2" s="90" t="s">
        <v>365</v>
      </c>
      <c r="AH2" s="90" t="s">
        <v>600</v>
      </c>
      <c r="AI2" s="90" t="s">
        <v>366</v>
      </c>
      <c r="AJ2" s="90" t="s">
        <v>376</v>
      </c>
      <c r="AK2" s="90" t="s">
        <v>377</v>
      </c>
      <c r="AL2" s="85" t="s">
        <v>649</v>
      </c>
      <c r="AM2" s="91" t="s">
        <v>500</v>
      </c>
      <c r="AN2" s="90" t="s">
        <v>378</v>
      </c>
      <c r="AO2" s="90" t="s">
        <v>379</v>
      </c>
      <c r="AP2" s="85" t="s">
        <v>648</v>
      </c>
      <c r="AQ2" s="91" t="s">
        <v>501</v>
      </c>
      <c r="AR2" s="90" t="s">
        <v>380</v>
      </c>
      <c r="AS2" s="90" t="s">
        <v>381</v>
      </c>
      <c r="AT2" s="85" t="s">
        <v>82</v>
      </c>
      <c r="AU2" s="91" t="s">
        <v>502</v>
      </c>
      <c r="AV2" s="85" t="s">
        <v>311</v>
      </c>
      <c r="AW2" s="85" t="s">
        <v>700</v>
      </c>
      <c r="AX2" s="85" t="s">
        <v>23</v>
      </c>
      <c r="AY2" s="85" t="s">
        <v>29</v>
      </c>
      <c r="AZ2" s="85" t="s">
        <v>382</v>
      </c>
      <c r="BA2" s="85" t="s">
        <v>383</v>
      </c>
      <c r="BB2" s="86" t="s">
        <v>701</v>
      </c>
      <c r="BC2" s="92" t="s">
        <v>702</v>
      </c>
      <c r="BD2" s="86" t="s">
        <v>703</v>
      </c>
      <c r="BE2" s="86" t="s">
        <v>704</v>
      </c>
      <c r="BF2" s="92" t="s">
        <v>705</v>
      </c>
      <c r="BG2" s="85" t="s">
        <v>706</v>
      </c>
      <c r="BH2" s="85" t="s">
        <v>588</v>
      </c>
      <c r="BI2" s="91" t="s">
        <v>707</v>
      </c>
      <c r="BJ2" s="91" t="s">
        <v>708</v>
      </c>
      <c r="BK2" s="86" t="s">
        <v>709</v>
      </c>
      <c r="BL2" s="86" t="s">
        <v>710</v>
      </c>
      <c r="BM2" s="86" t="s">
        <v>711</v>
      </c>
      <c r="BN2" s="86" t="s">
        <v>551</v>
      </c>
      <c r="BO2" s="86" t="s">
        <v>552</v>
      </c>
      <c r="BP2" s="86" t="s">
        <v>553</v>
      </c>
      <c r="BQ2" s="86" t="s">
        <v>712</v>
      </c>
      <c r="BR2" s="86" t="s">
        <v>713</v>
      </c>
      <c r="BS2" s="92" t="s">
        <v>714</v>
      </c>
      <c r="BT2" s="85" t="s">
        <v>715</v>
      </c>
      <c r="BU2" s="91" t="s">
        <v>716</v>
      </c>
      <c r="BV2" s="91" t="s">
        <v>717</v>
      </c>
      <c r="BW2" s="86" t="s">
        <v>718</v>
      </c>
      <c r="BX2" s="86" t="s">
        <v>719</v>
      </c>
      <c r="BY2" s="92" t="s">
        <v>720</v>
      </c>
      <c r="BZ2" s="86" t="s">
        <v>721</v>
      </c>
      <c r="CA2" s="86" t="s">
        <v>722</v>
      </c>
      <c r="CB2" s="92" t="s">
        <v>723</v>
      </c>
      <c r="CC2" s="85" t="s">
        <v>724</v>
      </c>
      <c r="CD2" s="91" t="s">
        <v>707</v>
      </c>
      <c r="CE2" s="91" t="s">
        <v>708</v>
      </c>
      <c r="CF2" s="86" t="s">
        <v>725</v>
      </c>
      <c r="CG2" s="86" t="s">
        <v>40</v>
      </c>
      <c r="CH2" s="86" t="s">
        <v>726</v>
      </c>
      <c r="CI2" s="86" t="s">
        <v>727</v>
      </c>
      <c r="CJ2" s="86" t="s">
        <v>728</v>
      </c>
      <c r="CK2" s="86" t="s">
        <v>729</v>
      </c>
      <c r="CL2" s="86" t="s">
        <v>730</v>
      </c>
      <c r="CM2" s="92" t="s">
        <v>117</v>
      </c>
      <c r="CN2" s="92" t="s">
        <v>73</v>
      </c>
      <c r="CO2" s="93" t="s">
        <v>215</v>
      </c>
      <c r="CP2" s="86" t="s">
        <v>731</v>
      </c>
      <c r="CQ2" s="86" t="s">
        <v>503</v>
      </c>
      <c r="CR2" s="91" t="s">
        <v>504</v>
      </c>
      <c r="CS2" s="86" t="s">
        <v>732</v>
      </c>
      <c r="CT2" s="92" t="s">
        <v>52</v>
      </c>
      <c r="CU2" s="92" t="s">
        <v>363</v>
      </c>
      <c r="CV2" s="86" t="s">
        <v>733</v>
      </c>
      <c r="CW2" s="86" t="s">
        <v>326</v>
      </c>
      <c r="CX2" s="86" t="s">
        <v>17</v>
      </c>
      <c r="CY2" s="92" t="s">
        <v>38</v>
      </c>
      <c r="CZ2" s="92" t="s">
        <v>14</v>
      </c>
      <c r="DA2" s="92" t="s">
        <v>60</v>
      </c>
      <c r="DB2" s="86" t="s">
        <v>589</v>
      </c>
      <c r="DC2" s="86" t="s">
        <v>590</v>
      </c>
      <c r="DD2" s="86" t="s">
        <v>187</v>
      </c>
      <c r="DE2" s="86" t="s">
        <v>527</v>
      </c>
      <c r="DF2" s="86" t="s">
        <v>114</v>
      </c>
      <c r="DG2" s="86" t="s">
        <v>115</v>
      </c>
      <c r="DH2" s="86" t="s">
        <v>132</v>
      </c>
      <c r="DI2" s="86" t="s">
        <v>197</v>
      </c>
      <c r="DJ2" s="85" t="s">
        <v>734</v>
      </c>
      <c r="DK2" s="85" t="s">
        <v>505</v>
      </c>
      <c r="DL2" s="94" t="s">
        <v>796</v>
      </c>
    </row>
    <row r="3" spans="1:123 16384:16384" ht="28" customHeight="1">
      <c r="A3" s="15">
        <v>97</v>
      </c>
      <c r="B3" s="95" t="s">
        <v>737</v>
      </c>
      <c r="C3" s="15" t="s">
        <v>578</v>
      </c>
      <c r="D3" s="21">
        <v>0.3756944444444445</v>
      </c>
      <c r="E3" s="15" t="s">
        <v>198</v>
      </c>
      <c r="F3" s="15" t="s">
        <v>74</v>
      </c>
      <c r="G3" s="15" t="s">
        <v>506</v>
      </c>
      <c r="H3" s="15" t="s">
        <v>335</v>
      </c>
      <c r="I3" s="16">
        <v>42566</v>
      </c>
      <c r="J3" s="97">
        <v>42767</v>
      </c>
      <c r="K3" s="97">
        <v>42752</v>
      </c>
      <c r="L3" s="97">
        <v>42753</v>
      </c>
      <c r="M3" s="16">
        <v>41364</v>
      </c>
      <c r="N3" s="16">
        <v>42382</v>
      </c>
      <c r="O3" s="16">
        <v>42563</v>
      </c>
      <c r="P3" s="15" t="s">
        <v>74</v>
      </c>
      <c r="Q3" s="15" t="s">
        <v>75</v>
      </c>
      <c r="R3" s="1" t="s">
        <v>256</v>
      </c>
      <c r="S3" s="1" t="s">
        <v>738</v>
      </c>
      <c r="T3" s="1" t="s">
        <v>513</v>
      </c>
      <c r="U3" s="1" t="s">
        <v>739</v>
      </c>
      <c r="V3" s="15">
        <v>246</v>
      </c>
      <c r="W3" s="19">
        <v>57954</v>
      </c>
      <c r="X3" s="19">
        <v>47452</v>
      </c>
      <c r="Y3" s="15">
        <v>4477</v>
      </c>
      <c r="Z3" s="15">
        <v>200</v>
      </c>
      <c r="AA3" s="15">
        <v>226</v>
      </c>
      <c r="AB3" s="15">
        <v>102</v>
      </c>
      <c r="AC3" s="15">
        <v>82</v>
      </c>
      <c r="AD3" s="15">
        <v>40</v>
      </c>
      <c r="AE3" s="15">
        <v>16</v>
      </c>
      <c r="AF3" s="15">
        <v>56</v>
      </c>
      <c r="AG3" s="15">
        <v>0</v>
      </c>
      <c r="AH3" s="15">
        <v>3</v>
      </c>
      <c r="AI3" s="15">
        <v>3</v>
      </c>
      <c r="AJ3" s="15">
        <v>0</v>
      </c>
      <c r="AK3" s="15">
        <v>0</v>
      </c>
      <c r="AL3" s="15">
        <v>0</v>
      </c>
      <c r="AM3" s="54">
        <f>15.5*(AL3)</f>
        <v>0</v>
      </c>
      <c r="AN3" s="15">
        <v>2</v>
      </c>
      <c r="AO3" s="15">
        <v>0</v>
      </c>
      <c r="AP3" s="15">
        <v>2</v>
      </c>
      <c r="AQ3" s="54">
        <f>17.5*(AP3)</f>
        <v>35</v>
      </c>
      <c r="AR3" s="15">
        <v>2</v>
      </c>
      <c r="AS3" s="15">
        <v>0</v>
      </c>
      <c r="AT3" s="15">
        <v>2</v>
      </c>
      <c r="AU3" s="54">
        <f>24*(AT3)</f>
        <v>48</v>
      </c>
      <c r="AV3" s="15">
        <v>0</v>
      </c>
      <c r="AW3" s="15" t="s">
        <v>74</v>
      </c>
      <c r="AX3" s="15">
        <v>13</v>
      </c>
      <c r="AY3" s="15" t="s">
        <v>74</v>
      </c>
      <c r="AZ3" s="15" t="s">
        <v>75</v>
      </c>
      <c r="BA3" s="15">
        <v>9</v>
      </c>
      <c r="BB3" s="16">
        <v>42567</v>
      </c>
      <c r="BC3" s="15">
        <f>IF(ISBLANK(BB3),,DATEDIF(I3,BB3,"d"))</f>
        <v>1</v>
      </c>
      <c r="BD3" s="16">
        <v>42599</v>
      </c>
      <c r="BE3" s="16">
        <v>42648</v>
      </c>
      <c r="BF3" s="15">
        <f>DAYS360(BD3,BE3)</f>
        <v>48</v>
      </c>
      <c r="BG3" s="15" t="s">
        <v>550</v>
      </c>
      <c r="BH3" s="15">
        <v>49</v>
      </c>
      <c r="BI3" s="54">
        <f t="shared" ref="BI3:BJ5" si="0">6.5*(Z3)</f>
        <v>1300</v>
      </c>
      <c r="BJ3" s="54">
        <f t="shared" si="0"/>
        <v>1469</v>
      </c>
      <c r="BK3" s="16">
        <v>42584</v>
      </c>
      <c r="BL3" s="16">
        <v>42598</v>
      </c>
      <c r="BM3" s="15" t="s">
        <v>83</v>
      </c>
      <c r="BN3" s="16">
        <v>42584</v>
      </c>
      <c r="BO3" s="16">
        <v>42588</v>
      </c>
      <c r="BP3" s="15" t="s">
        <v>83</v>
      </c>
      <c r="BQ3" s="16">
        <v>42648</v>
      </c>
      <c r="BR3" s="16">
        <v>42661</v>
      </c>
      <c r="BS3" s="18">
        <f>IF(BR3="","",DAYS360(BQ3,BR3))</f>
        <v>13</v>
      </c>
      <c r="BT3" s="15" t="s">
        <v>83</v>
      </c>
      <c r="BU3" s="54">
        <f>10.25*(Z3)</f>
        <v>2050</v>
      </c>
      <c r="BV3" s="54">
        <f>10.25*(AA3)</f>
        <v>2316.5</v>
      </c>
      <c r="BW3" s="16">
        <v>42661</v>
      </c>
      <c r="BX3" s="16">
        <v>42676</v>
      </c>
      <c r="BY3" s="18">
        <f>IF(BX3="","",DAYS360(BW3,BX3))</f>
        <v>14</v>
      </c>
      <c r="BZ3" s="16">
        <v>42669</v>
      </c>
      <c r="CA3" s="16">
        <v>42676</v>
      </c>
      <c r="CB3" s="18">
        <f>IF(CA3="","",DAYS360(BZ3,CA3))</f>
        <v>6</v>
      </c>
      <c r="CC3" s="15" t="s">
        <v>764</v>
      </c>
      <c r="CD3" s="54">
        <f>3*(Z3)</f>
        <v>600</v>
      </c>
      <c r="CE3" s="54">
        <f>3*(AA3)</f>
        <v>678</v>
      </c>
      <c r="CF3" s="16">
        <v>42676</v>
      </c>
      <c r="CG3" s="16">
        <v>42691</v>
      </c>
      <c r="CH3" s="16">
        <v>42691</v>
      </c>
      <c r="CI3" s="16">
        <v>42711</v>
      </c>
      <c r="CJ3" s="16">
        <v>42711</v>
      </c>
      <c r="CK3" s="16">
        <v>42714</v>
      </c>
      <c r="CL3" s="16">
        <v>42714</v>
      </c>
      <c r="CM3" s="18">
        <f t="shared" ref="CM3:CM9" si="1">IF(CK3="","",DAYS360(CJ3,CK3))</f>
        <v>3</v>
      </c>
      <c r="CN3" s="18">
        <f t="shared" ref="CN3:CN9" si="2">IF(CL3="","",DAYS360(CJ3,CL3))</f>
        <v>3</v>
      </c>
      <c r="CO3" s="15">
        <v>1</v>
      </c>
      <c r="CP3" s="16">
        <v>42717</v>
      </c>
      <c r="CQ3" s="15" t="s">
        <v>74</v>
      </c>
      <c r="CR3" s="54">
        <v>0</v>
      </c>
      <c r="CS3" s="97">
        <v>42752</v>
      </c>
      <c r="CT3" s="15">
        <f t="shared" ref="CT3:CT9" si="3">IF(CS3="","",DAYS360(I3,CS3))</f>
        <v>182</v>
      </c>
      <c r="CU3" s="15" t="s">
        <v>74</v>
      </c>
      <c r="CV3" s="97">
        <v>42752</v>
      </c>
      <c r="CW3" s="15" t="s">
        <v>798</v>
      </c>
      <c r="CX3" s="97">
        <v>42753</v>
      </c>
      <c r="CY3" s="18">
        <f t="shared" ref="CY3:CY9" si="4">IF(CX3="","",DAYS360(M3,CX3))</f>
        <v>1368</v>
      </c>
      <c r="CZ3" s="18">
        <f t="shared" ref="CZ3:CZ9" si="5">IF(CX3="","",DAYS360(N3,CX3))</f>
        <v>365</v>
      </c>
      <c r="DA3" s="18">
        <f t="shared" ref="DA3:DA9" si="6">IF(CX3="","",DAYS360(O3,CX3))</f>
        <v>186</v>
      </c>
      <c r="DB3" s="46"/>
      <c r="DC3" s="45"/>
      <c r="DD3" s="97">
        <v>42754</v>
      </c>
      <c r="DE3" s="97">
        <v>42754</v>
      </c>
      <c r="DG3" s="97">
        <v>42754</v>
      </c>
      <c r="DI3" s="97">
        <v>42754</v>
      </c>
      <c r="DJ3" s="1" t="s">
        <v>740</v>
      </c>
      <c r="DK3" s="54">
        <f t="shared" ref="DK3:DK8" si="7">SUM(AM3+AQ3+AU3+BI3+BU3+CD3+CR3+1600)</f>
        <v>5633</v>
      </c>
      <c r="DL3" s="56">
        <f t="shared" ref="DL3:DL8" si="8">SUM(AM3+AQ3+AU3+BJ3+BV3+CE3+CR3+1600)</f>
        <v>6146.5</v>
      </c>
      <c r="DN3" s="15"/>
    </row>
    <row r="4" spans="1:123 16384:16384" ht="28" customHeight="1">
      <c r="A4" s="15">
        <v>96</v>
      </c>
      <c r="B4" s="31" t="s">
        <v>680</v>
      </c>
      <c r="C4" s="15" t="s">
        <v>153</v>
      </c>
      <c r="D4" s="21">
        <v>0.37638888888888888</v>
      </c>
      <c r="E4" s="15" t="s">
        <v>141</v>
      </c>
      <c r="F4" s="15" t="s">
        <v>74</v>
      </c>
      <c r="G4" s="15" t="s">
        <v>506</v>
      </c>
      <c r="H4" s="15" t="s">
        <v>335</v>
      </c>
      <c r="I4" s="16">
        <v>42494</v>
      </c>
      <c r="J4" s="16">
        <v>42770</v>
      </c>
      <c r="K4" s="16">
        <v>42770</v>
      </c>
      <c r="L4" s="16">
        <v>42775</v>
      </c>
      <c r="M4" s="16">
        <v>40209</v>
      </c>
      <c r="N4" s="16">
        <v>42234</v>
      </c>
      <c r="O4" s="16">
        <v>42492</v>
      </c>
      <c r="P4" s="15" t="s">
        <v>75</v>
      </c>
      <c r="Q4" s="15" t="s">
        <v>74</v>
      </c>
      <c r="R4" s="1" t="s">
        <v>145</v>
      </c>
      <c r="S4" s="1" t="s">
        <v>681</v>
      </c>
      <c r="T4" s="1" t="s">
        <v>682</v>
      </c>
      <c r="U4" s="1" t="s">
        <v>683</v>
      </c>
      <c r="V4" s="15">
        <v>247</v>
      </c>
      <c r="W4" s="19">
        <v>58831</v>
      </c>
      <c r="X4" s="19">
        <v>43283</v>
      </c>
      <c r="Y4" s="15">
        <v>8817</v>
      </c>
      <c r="Z4" s="15">
        <v>202</v>
      </c>
      <c r="AA4" s="15">
        <v>192</v>
      </c>
      <c r="AB4" s="15">
        <v>106</v>
      </c>
      <c r="AC4" s="15">
        <v>46</v>
      </c>
      <c r="AD4" s="15">
        <v>23</v>
      </c>
      <c r="AE4" s="15">
        <v>39</v>
      </c>
      <c r="AF4" s="15">
        <v>62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54">
        <f>15.5*(AL4)</f>
        <v>0</v>
      </c>
      <c r="AN4" s="15">
        <v>5</v>
      </c>
      <c r="AO4" s="15">
        <v>2</v>
      </c>
      <c r="AP4" s="15">
        <v>7</v>
      </c>
      <c r="AQ4" s="54">
        <f>17.5*(AP4)</f>
        <v>122.5</v>
      </c>
      <c r="AR4" s="15">
        <v>10</v>
      </c>
      <c r="AS4" s="15">
        <v>0</v>
      </c>
      <c r="AT4" s="15">
        <v>10</v>
      </c>
      <c r="AU4" s="54">
        <f>24*(AT4)</f>
        <v>240</v>
      </c>
      <c r="AV4" s="15">
        <v>0</v>
      </c>
      <c r="AW4" s="15" t="s">
        <v>74</v>
      </c>
      <c r="AX4" s="15">
        <v>12</v>
      </c>
      <c r="AY4" s="15" t="s">
        <v>74</v>
      </c>
      <c r="AZ4" s="15" t="s">
        <v>74</v>
      </c>
      <c r="BA4" s="15">
        <v>0</v>
      </c>
      <c r="BB4" s="16">
        <v>42495</v>
      </c>
      <c r="BC4" s="15">
        <f>IF(ISBLANK(BB4),,DATEDIF(I4,BB4,"d"))</f>
        <v>1</v>
      </c>
      <c r="BD4" s="16">
        <v>42608</v>
      </c>
      <c r="BE4" s="16">
        <v>42672</v>
      </c>
      <c r="BF4" s="15">
        <f>DAYS360(BD4,BE4)</f>
        <v>63</v>
      </c>
      <c r="BG4" s="15" t="s">
        <v>458</v>
      </c>
      <c r="BH4" s="15">
        <v>181</v>
      </c>
      <c r="BI4" s="54">
        <f t="shared" si="0"/>
        <v>1313</v>
      </c>
      <c r="BJ4" s="54">
        <f t="shared" si="0"/>
        <v>1248</v>
      </c>
      <c r="BK4" s="16">
        <v>42530</v>
      </c>
      <c r="BL4" s="16">
        <v>42552</v>
      </c>
      <c r="BM4" s="15" t="s">
        <v>83</v>
      </c>
      <c r="BN4" s="16">
        <v>42504</v>
      </c>
      <c r="BO4" s="16">
        <v>42509</v>
      </c>
      <c r="BP4" s="15" t="s">
        <v>83</v>
      </c>
      <c r="BQ4" s="16">
        <v>42672</v>
      </c>
      <c r="BR4" s="16">
        <v>42686</v>
      </c>
      <c r="BS4" s="18">
        <f>IF(BR4="","",DAYS360(BQ4,BR4))</f>
        <v>13</v>
      </c>
      <c r="BT4" s="15" t="s">
        <v>83</v>
      </c>
      <c r="BU4" s="54">
        <f>10.25*(Z4)</f>
        <v>2070.5</v>
      </c>
      <c r="BV4" s="54">
        <f>10.25*(AA4)</f>
        <v>1968</v>
      </c>
      <c r="BW4" s="16">
        <v>42689</v>
      </c>
      <c r="BX4" s="16">
        <v>42696</v>
      </c>
      <c r="BY4" s="18">
        <f>IF(BX4="","",DAYS360(BW4,BX4))</f>
        <v>7</v>
      </c>
      <c r="BZ4" s="16">
        <v>42691</v>
      </c>
      <c r="CA4" s="16">
        <v>42698</v>
      </c>
      <c r="CB4" s="18">
        <f>IF(CA4="","",DAYS360(BZ4,CA4))</f>
        <v>7</v>
      </c>
      <c r="CC4" s="15" t="s">
        <v>800</v>
      </c>
      <c r="CD4" s="54">
        <f>3*(Z4)</f>
        <v>606</v>
      </c>
      <c r="CE4" s="54">
        <f>3*(AA4)</f>
        <v>576</v>
      </c>
      <c r="CF4" s="16">
        <v>42696</v>
      </c>
      <c r="CG4" s="16">
        <v>42698</v>
      </c>
      <c r="CH4" s="16">
        <v>42699</v>
      </c>
      <c r="CI4" s="16">
        <v>42724</v>
      </c>
      <c r="CJ4" s="16">
        <v>42724</v>
      </c>
      <c r="CK4" s="16">
        <v>42740</v>
      </c>
      <c r="CL4" s="16">
        <v>42746</v>
      </c>
      <c r="CM4" s="18">
        <f t="shared" si="1"/>
        <v>15</v>
      </c>
      <c r="CN4" s="18">
        <f t="shared" si="2"/>
        <v>21</v>
      </c>
      <c r="CO4" s="15">
        <v>2</v>
      </c>
      <c r="CP4" s="16">
        <v>42767</v>
      </c>
      <c r="CQ4" s="15" t="s">
        <v>74</v>
      </c>
      <c r="CR4" s="54">
        <v>0</v>
      </c>
      <c r="CS4" s="16">
        <v>42767</v>
      </c>
      <c r="CT4" s="15">
        <f t="shared" si="3"/>
        <v>267</v>
      </c>
      <c r="CU4" s="15" t="s">
        <v>75</v>
      </c>
      <c r="CV4" s="16">
        <v>42770</v>
      </c>
      <c r="CW4" s="15" t="s">
        <v>109</v>
      </c>
      <c r="CX4" s="16">
        <v>42775</v>
      </c>
      <c r="CY4" s="18">
        <f t="shared" si="4"/>
        <v>2529</v>
      </c>
      <c r="CZ4" s="18">
        <f t="shared" si="5"/>
        <v>531</v>
      </c>
      <c r="DA4" s="18">
        <f t="shared" si="6"/>
        <v>277</v>
      </c>
      <c r="DB4" s="17"/>
      <c r="DD4" s="16">
        <v>42775</v>
      </c>
      <c r="DE4" s="16">
        <v>42775</v>
      </c>
      <c r="DG4" s="16">
        <v>42775</v>
      </c>
      <c r="DI4" s="16">
        <v>42775</v>
      </c>
      <c r="DJ4" s="1" t="s">
        <v>793</v>
      </c>
      <c r="DK4" s="54">
        <f t="shared" si="7"/>
        <v>5952</v>
      </c>
      <c r="DL4" s="56">
        <f t="shared" si="8"/>
        <v>5754.5</v>
      </c>
      <c r="DN4" s="15"/>
    </row>
    <row r="5" spans="1:123 16384:16384" ht="28" customHeight="1">
      <c r="A5" s="15">
        <v>95</v>
      </c>
      <c r="B5" s="31" t="s">
        <v>675</v>
      </c>
      <c r="C5" s="15" t="s">
        <v>178</v>
      </c>
      <c r="D5" s="21">
        <v>0.37708333333333299</v>
      </c>
      <c r="E5" s="15" t="s">
        <v>141</v>
      </c>
      <c r="F5" s="15" t="s">
        <v>74</v>
      </c>
      <c r="G5" s="15" t="s">
        <v>506</v>
      </c>
      <c r="H5" s="15" t="s">
        <v>335</v>
      </c>
      <c r="I5" s="16">
        <v>42486</v>
      </c>
      <c r="J5" s="16">
        <v>42634</v>
      </c>
      <c r="K5" s="16">
        <v>42784</v>
      </c>
      <c r="L5" s="16">
        <v>42787</v>
      </c>
      <c r="M5" s="16">
        <v>41182</v>
      </c>
      <c r="N5" s="16">
        <v>42354</v>
      </c>
      <c r="O5" s="16">
        <v>42480</v>
      </c>
      <c r="P5" s="15" t="s">
        <v>75</v>
      </c>
      <c r="Q5" s="15" t="s">
        <v>75</v>
      </c>
      <c r="R5" s="1" t="s">
        <v>145</v>
      </c>
      <c r="S5" s="1" t="s">
        <v>676</v>
      </c>
      <c r="T5" s="1" t="s">
        <v>677</v>
      </c>
      <c r="U5" s="1" t="s">
        <v>678</v>
      </c>
      <c r="V5" s="15">
        <v>203</v>
      </c>
      <c r="W5" s="19">
        <v>44760</v>
      </c>
      <c r="X5" s="19">
        <v>37908</v>
      </c>
      <c r="Y5" s="19">
        <v>569</v>
      </c>
      <c r="Z5" s="15">
        <v>170</v>
      </c>
      <c r="AA5" s="15">
        <v>180</v>
      </c>
      <c r="AB5" s="15">
        <v>82</v>
      </c>
      <c r="AC5" s="15">
        <v>64</v>
      </c>
      <c r="AD5" s="15">
        <v>29</v>
      </c>
      <c r="AE5" s="15">
        <v>2</v>
      </c>
      <c r="AF5" s="15">
        <v>31</v>
      </c>
      <c r="AG5" s="15">
        <v>0</v>
      </c>
      <c r="AH5" s="15">
        <v>0</v>
      </c>
      <c r="AI5" s="15">
        <v>0</v>
      </c>
      <c r="AJ5" s="15">
        <v>0</v>
      </c>
      <c r="AK5" s="15">
        <v>0</v>
      </c>
      <c r="AL5" s="15">
        <v>0</v>
      </c>
      <c r="AM5" s="54">
        <f t="shared" ref="AM5" si="9">15.5*(AL5)</f>
        <v>0</v>
      </c>
      <c r="AN5" s="15">
        <v>4</v>
      </c>
      <c r="AO5" s="15">
        <v>0</v>
      </c>
      <c r="AP5" s="15">
        <v>4</v>
      </c>
      <c r="AQ5" s="54">
        <f t="shared" ref="AQ5" si="10">17.5*(AP5)</f>
        <v>70</v>
      </c>
      <c r="AR5" s="15">
        <v>2</v>
      </c>
      <c r="AS5" s="15">
        <v>0</v>
      </c>
      <c r="AT5" s="15">
        <v>2</v>
      </c>
      <c r="AU5" s="54">
        <f t="shared" ref="AU5" si="11">24*(AT5)</f>
        <v>48</v>
      </c>
      <c r="AV5" s="15">
        <v>3</v>
      </c>
      <c r="AW5" s="15" t="s">
        <v>75</v>
      </c>
      <c r="AX5" s="15">
        <v>11</v>
      </c>
      <c r="AY5" s="15" t="s">
        <v>74</v>
      </c>
      <c r="AZ5" s="15" t="s">
        <v>75</v>
      </c>
      <c r="BA5" s="15">
        <v>7</v>
      </c>
      <c r="BB5" s="16">
        <v>42487</v>
      </c>
      <c r="BC5" s="15">
        <f t="shared" ref="BC5" si="12">IF(ISBLANK(BB5),,DATEDIF(I5,BB5,"d"))</f>
        <v>1</v>
      </c>
      <c r="BD5" s="16">
        <v>42502</v>
      </c>
      <c r="BE5" s="16">
        <v>42518</v>
      </c>
      <c r="BF5" s="15">
        <f t="shared" ref="BF5" si="13">DAYS360(BD5,BE5)</f>
        <v>16</v>
      </c>
      <c r="BG5" s="15" t="s">
        <v>384</v>
      </c>
      <c r="BH5" s="15">
        <v>57</v>
      </c>
      <c r="BI5" s="54">
        <f t="shared" si="0"/>
        <v>1105</v>
      </c>
      <c r="BJ5" s="54">
        <f t="shared" si="0"/>
        <v>1170</v>
      </c>
      <c r="BK5" s="16">
        <v>42489</v>
      </c>
      <c r="BL5" s="16">
        <v>42496</v>
      </c>
      <c r="BM5" s="15" t="s">
        <v>83</v>
      </c>
      <c r="BN5" s="16">
        <v>42488</v>
      </c>
      <c r="BO5" s="16">
        <v>42493</v>
      </c>
      <c r="BP5" s="15" t="s">
        <v>83</v>
      </c>
      <c r="BQ5" s="16">
        <v>42546</v>
      </c>
      <c r="BR5" s="16">
        <v>42559</v>
      </c>
      <c r="BS5" s="18">
        <f t="shared" ref="BS5" si="14">IF(BR5="","",DAYS360(BQ5,BR5))</f>
        <v>13</v>
      </c>
      <c r="BT5" s="15" t="s">
        <v>83</v>
      </c>
      <c r="BU5" s="54">
        <f t="shared" ref="BU5:BV5" si="15">10.25*(Z5)</f>
        <v>1742.5</v>
      </c>
      <c r="BV5" s="54">
        <f t="shared" si="15"/>
        <v>1845</v>
      </c>
      <c r="BW5" s="16">
        <v>42563</v>
      </c>
      <c r="BX5" s="16">
        <v>42609</v>
      </c>
      <c r="BY5" s="18">
        <f t="shared" ref="BY5" si="16">IF(BX5="","",DAYS360(BW5,BX5))</f>
        <v>45</v>
      </c>
      <c r="BZ5" s="16">
        <v>42585</v>
      </c>
      <c r="CA5" s="16">
        <v>42595</v>
      </c>
      <c r="CB5" s="18">
        <f t="shared" ref="CB5" si="17">IF(CA5="","",DAYS360(BZ5,CA5))</f>
        <v>10</v>
      </c>
      <c r="CC5" s="15" t="s">
        <v>623</v>
      </c>
      <c r="CD5" s="54">
        <f t="shared" ref="CD5:CE5" si="18">3*(Z5)</f>
        <v>510</v>
      </c>
      <c r="CE5" s="54">
        <f t="shared" si="18"/>
        <v>540</v>
      </c>
      <c r="CF5" s="16">
        <v>42609</v>
      </c>
      <c r="CG5" s="16">
        <v>42609</v>
      </c>
      <c r="CH5" s="16">
        <v>42609</v>
      </c>
      <c r="CI5" s="16">
        <v>42622</v>
      </c>
      <c r="CJ5" s="16">
        <v>42622</v>
      </c>
      <c r="CK5" s="16">
        <v>42636</v>
      </c>
      <c r="CL5" s="16">
        <v>42634</v>
      </c>
      <c r="CM5" s="18">
        <f t="shared" si="1"/>
        <v>14</v>
      </c>
      <c r="CN5" s="18">
        <f t="shared" si="2"/>
        <v>12</v>
      </c>
      <c r="CO5" s="15">
        <v>5</v>
      </c>
      <c r="CP5" s="16">
        <v>42634</v>
      </c>
      <c r="CQ5" s="15" t="s">
        <v>74</v>
      </c>
      <c r="CR5" s="54">
        <v>0</v>
      </c>
      <c r="CS5" s="16">
        <v>42776</v>
      </c>
      <c r="CT5" s="15">
        <f t="shared" si="3"/>
        <v>284</v>
      </c>
      <c r="CU5" s="15" t="s">
        <v>75</v>
      </c>
      <c r="CV5" s="16">
        <v>42784</v>
      </c>
      <c r="CW5" s="15" t="s">
        <v>798</v>
      </c>
      <c r="CX5" s="16">
        <v>42787</v>
      </c>
      <c r="CY5" s="18">
        <f t="shared" si="4"/>
        <v>1581</v>
      </c>
      <c r="CZ5" s="18">
        <f t="shared" si="5"/>
        <v>425</v>
      </c>
      <c r="DA5" s="18">
        <f t="shared" si="6"/>
        <v>301</v>
      </c>
      <c r="DB5" s="17"/>
      <c r="DD5" s="16">
        <v>42787</v>
      </c>
      <c r="DE5" s="16">
        <v>42787</v>
      </c>
      <c r="DG5" s="16">
        <v>42787</v>
      </c>
      <c r="DI5" s="16">
        <v>42787</v>
      </c>
      <c r="DJ5" s="1" t="s">
        <v>679</v>
      </c>
      <c r="DK5" s="54">
        <f t="shared" si="7"/>
        <v>5075.5</v>
      </c>
      <c r="DL5" s="56">
        <f t="shared" si="8"/>
        <v>5273</v>
      </c>
      <c r="DN5" s="15"/>
      <c r="XFD5" s="54">
        <f>SUM(DK5:XFC5)</f>
        <v>10348.5</v>
      </c>
    </row>
    <row r="6" spans="1:123 16384:16384" ht="28" customHeight="1">
      <c r="A6" s="96" t="s">
        <v>797</v>
      </c>
      <c r="B6" s="95" t="s">
        <v>743</v>
      </c>
      <c r="C6" s="15" t="s">
        <v>744</v>
      </c>
      <c r="D6" s="21">
        <v>0.37777777777777777</v>
      </c>
      <c r="E6" s="15" t="s">
        <v>142</v>
      </c>
      <c r="F6" s="15" t="s">
        <v>74</v>
      </c>
      <c r="G6" s="15" t="s">
        <v>506</v>
      </c>
      <c r="H6" s="15" t="s">
        <v>745</v>
      </c>
      <c r="I6" s="16">
        <v>42593</v>
      </c>
      <c r="J6" s="16">
        <v>42815</v>
      </c>
      <c r="K6" s="16">
        <v>42815</v>
      </c>
      <c r="L6" s="16">
        <v>42816</v>
      </c>
      <c r="M6" s="16">
        <v>41364</v>
      </c>
      <c r="N6" s="16">
        <v>42118</v>
      </c>
      <c r="O6" s="16">
        <v>42570</v>
      </c>
      <c r="P6" s="15" t="s">
        <v>74</v>
      </c>
      <c r="Q6" s="15" t="s">
        <v>74</v>
      </c>
      <c r="R6" s="1" t="s">
        <v>746</v>
      </c>
      <c r="S6" s="1" t="s">
        <v>747</v>
      </c>
      <c r="T6" s="1" t="s">
        <v>748</v>
      </c>
      <c r="U6" s="1" t="s">
        <v>749</v>
      </c>
      <c r="V6" s="15">
        <v>132</v>
      </c>
      <c r="W6" s="19">
        <v>34459</v>
      </c>
      <c r="X6" s="19">
        <v>24829</v>
      </c>
      <c r="Y6" s="15">
        <v>3300</v>
      </c>
      <c r="Z6" s="15">
        <v>112</v>
      </c>
      <c r="AA6" s="15">
        <v>136</v>
      </c>
      <c r="AB6" s="15">
        <v>72</v>
      </c>
      <c r="AC6" s="15">
        <v>28</v>
      </c>
      <c r="AD6" s="15">
        <v>11</v>
      </c>
      <c r="AE6" s="15">
        <v>6</v>
      </c>
      <c r="AF6" s="15">
        <v>17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54">
        <f>15.5*(AL6)</f>
        <v>0</v>
      </c>
      <c r="AN6" s="15">
        <v>40</v>
      </c>
      <c r="AO6" s="15">
        <v>0</v>
      </c>
      <c r="AP6" s="15">
        <v>40</v>
      </c>
      <c r="AQ6" s="54">
        <f>17.5*(AP6)</f>
        <v>700</v>
      </c>
      <c r="AR6" s="15">
        <v>2</v>
      </c>
      <c r="AS6" s="15">
        <v>2</v>
      </c>
      <c r="AT6" s="15">
        <v>4</v>
      </c>
      <c r="AU6" s="54">
        <f>24*(AT6)</f>
        <v>96</v>
      </c>
      <c r="AV6" s="15">
        <v>17</v>
      </c>
      <c r="AW6" s="15" t="s">
        <v>75</v>
      </c>
      <c r="AX6" s="15">
        <v>6</v>
      </c>
      <c r="AY6" s="15" t="s">
        <v>74</v>
      </c>
      <c r="AZ6" s="15" t="s">
        <v>75</v>
      </c>
      <c r="BA6" s="15">
        <v>1</v>
      </c>
      <c r="BB6" s="16">
        <v>42595</v>
      </c>
      <c r="BC6" s="15">
        <f>IF(ISBLANK(BB6),,DATEDIF(I6,BB6,"d"))</f>
        <v>2</v>
      </c>
      <c r="BD6" s="16">
        <v>42626</v>
      </c>
      <c r="BE6" s="16">
        <v>42661</v>
      </c>
      <c r="BF6" s="15">
        <f>DAYS360(BD6,BE6)</f>
        <v>35</v>
      </c>
      <c r="BG6" s="15" t="s">
        <v>458</v>
      </c>
      <c r="BH6" s="15">
        <v>146</v>
      </c>
      <c r="BI6" s="54">
        <f t="shared" ref="BI6:BJ9" si="19">6.5*(Z6)</f>
        <v>728</v>
      </c>
      <c r="BJ6" s="54">
        <f t="shared" si="19"/>
        <v>884</v>
      </c>
      <c r="BK6" s="16">
        <v>42627</v>
      </c>
      <c r="BL6" s="16">
        <v>42643</v>
      </c>
      <c r="BM6" s="15" t="s">
        <v>83</v>
      </c>
      <c r="BN6" s="16">
        <v>42616</v>
      </c>
      <c r="BO6" s="16">
        <v>42622</v>
      </c>
      <c r="BP6" s="15" t="s">
        <v>83</v>
      </c>
      <c r="BQ6" s="16">
        <v>42661</v>
      </c>
      <c r="BR6" s="16">
        <v>42668</v>
      </c>
      <c r="BS6" s="18">
        <f>IF(BR6="","",DAYS360(BQ6,BR6))</f>
        <v>7</v>
      </c>
      <c r="BT6" s="15" t="s">
        <v>83</v>
      </c>
      <c r="BU6" s="54">
        <f t="shared" ref="BU6:BV9" si="20">10.25*(Z6)</f>
        <v>1148</v>
      </c>
      <c r="BV6" s="54">
        <f t="shared" si="20"/>
        <v>1394</v>
      </c>
      <c r="BW6" s="16">
        <v>42670</v>
      </c>
      <c r="BX6" s="16">
        <v>42685</v>
      </c>
      <c r="BY6" s="18">
        <f>IF(BX6="","",DAYS360(BW6,BX6))</f>
        <v>14</v>
      </c>
      <c r="BZ6" s="16">
        <v>42668</v>
      </c>
      <c r="CA6" s="16">
        <v>42671</v>
      </c>
      <c r="CB6" s="18">
        <f>IF(CA6="","",DAYS360(BZ6,CA6))</f>
        <v>3</v>
      </c>
      <c r="CC6" s="15" t="s">
        <v>443</v>
      </c>
      <c r="CD6" s="54">
        <f t="shared" ref="CD6:CE9" si="21">3*(Z6)</f>
        <v>336</v>
      </c>
      <c r="CE6" s="54">
        <f t="shared" si="21"/>
        <v>408</v>
      </c>
      <c r="CF6" s="16">
        <v>42740</v>
      </c>
      <c r="CG6" s="16">
        <v>42740</v>
      </c>
      <c r="CH6" s="16">
        <v>42740</v>
      </c>
      <c r="CI6" s="16">
        <v>42742</v>
      </c>
      <c r="CJ6" s="16">
        <v>42742</v>
      </c>
      <c r="CK6" s="16">
        <v>42751</v>
      </c>
      <c r="CL6" s="16">
        <v>42745</v>
      </c>
      <c r="CM6" s="18">
        <f t="shared" si="1"/>
        <v>9</v>
      </c>
      <c r="CN6" s="18">
        <f t="shared" si="2"/>
        <v>3</v>
      </c>
      <c r="CO6" s="15">
        <v>1</v>
      </c>
      <c r="CP6" s="16">
        <v>42753</v>
      </c>
      <c r="CQ6" s="15" t="s">
        <v>74</v>
      </c>
      <c r="CR6" s="54">
        <v>0</v>
      </c>
      <c r="CS6" s="16">
        <v>42810</v>
      </c>
      <c r="CT6" s="15">
        <f t="shared" si="3"/>
        <v>215</v>
      </c>
      <c r="CU6" s="15" t="s">
        <v>74</v>
      </c>
      <c r="CV6" s="16">
        <v>42815</v>
      </c>
      <c r="CW6" s="15" t="s">
        <v>804</v>
      </c>
      <c r="CX6" s="16">
        <v>42816</v>
      </c>
      <c r="CY6" s="18">
        <f t="shared" si="4"/>
        <v>1432</v>
      </c>
      <c r="CZ6" s="18">
        <f t="shared" si="5"/>
        <v>688</v>
      </c>
      <c r="DA6" s="18">
        <f t="shared" si="6"/>
        <v>243</v>
      </c>
      <c r="DB6" s="17"/>
      <c r="DD6" s="16">
        <v>42816</v>
      </c>
      <c r="DE6" s="16">
        <v>42816</v>
      </c>
      <c r="DG6" s="16">
        <v>42816</v>
      </c>
      <c r="DI6" s="16">
        <v>42816</v>
      </c>
      <c r="DJ6" s="1" t="s">
        <v>792</v>
      </c>
      <c r="DK6" s="54">
        <f t="shared" si="7"/>
        <v>4608</v>
      </c>
      <c r="DL6" s="56">
        <f t="shared" si="8"/>
        <v>5082</v>
      </c>
      <c r="DN6" s="15"/>
    </row>
    <row r="7" spans="1:123 16384:16384" ht="28" customHeight="1">
      <c r="A7" s="15">
        <v>101</v>
      </c>
      <c r="B7" s="31" t="s">
        <v>759</v>
      </c>
      <c r="C7" s="15" t="s">
        <v>744</v>
      </c>
      <c r="D7" s="21">
        <v>0.37847222222222227</v>
      </c>
      <c r="E7" s="15" t="s">
        <v>312</v>
      </c>
      <c r="F7" s="15" t="s">
        <v>74</v>
      </c>
      <c r="G7" s="15" t="s">
        <v>506</v>
      </c>
      <c r="H7" s="15" t="s">
        <v>335</v>
      </c>
      <c r="I7" s="16">
        <v>42664</v>
      </c>
      <c r="J7" s="16">
        <v>42832</v>
      </c>
      <c r="K7" s="16">
        <v>42836</v>
      </c>
      <c r="L7" s="16">
        <v>42837</v>
      </c>
      <c r="M7" s="16">
        <v>41698</v>
      </c>
      <c r="N7" s="16">
        <v>42433</v>
      </c>
      <c r="O7" s="16">
        <v>42662</v>
      </c>
      <c r="P7" s="15" t="s">
        <v>74</v>
      </c>
      <c r="Q7" s="15" t="s">
        <v>74</v>
      </c>
      <c r="R7" s="1" t="s">
        <v>145</v>
      </c>
      <c r="S7" s="1" t="s">
        <v>760</v>
      </c>
      <c r="T7" s="1" t="s">
        <v>761</v>
      </c>
      <c r="U7" s="1" t="s">
        <v>762</v>
      </c>
      <c r="V7" s="15">
        <v>121</v>
      </c>
      <c r="W7" s="19">
        <v>31535</v>
      </c>
      <c r="X7" s="19">
        <v>25024</v>
      </c>
      <c r="Y7" s="15">
        <v>0</v>
      </c>
      <c r="Z7" s="15">
        <v>104</v>
      </c>
      <c r="AA7" s="15">
        <v>90</v>
      </c>
      <c r="AB7" s="15">
        <v>56</v>
      </c>
      <c r="AC7" s="15">
        <v>0</v>
      </c>
      <c r="AD7" s="15">
        <v>15</v>
      </c>
      <c r="AE7" s="15">
        <v>0</v>
      </c>
      <c r="AF7" s="15">
        <v>15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54">
        <f>15.5*(AL7)</f>
        <v>0</v>
      </c>
      <c r="AN7" s="15">
        <v>0</v>
      </c>
      <c r="AO7" s="15">
        <v>0</v>
      </c>
      <c r="AP7" s="15">
        <v>0</v>
      </c>
      <c r="AQ7" s="54">
        <f>17.5*(AP7)</f>
        <v>0</v>
      </c>
      <c r="AR7" s="15">
        <v>2</v>
      </c>
      <c r="AS7" s="15">
        <v>0</v>
      </c>
      <c r="AT7" s="15">
        <v>2</v>
      </c>
      <c r="AU7" s="54">
        <f>24*(AT7)</f>
        <v>48</v>
      </c>
      <c r="AV7" s="15">
        <v>1</v>
      </c>
      <c r="AW7" s="15" t="s">
        <v>74</v>
      </c>
      <c r="AX7" s="15">
        <v>0</v>
      </c>
      <c r="AY7" s="15" t="s">
        <v>74</v>
      </c>
      <c r="AZ7" s="15" t="s">
        <v>75</v>
      </c>
      <c r="BA7" s="15">
        <v>3</v>
      </c>
      <c r="BB7" s="16">
        <v>42665</v>
      </c>
      <c r="BC7" s="15">
        <f>IF(ISBLANK(BB7),,DATEDIF(I7,BB7,"d"))</f>
        <v>1</v>
      </c>
      <c r="BD7" s="16">
        <v>42697</v>
      </c>
      <c r="BE7" s="16">
        <v>42745</v>
      </c>
      <c r="BF7" s="15">
        <f>DAYS360(BD7,BE7)</f>
        <v>47</v>
      </c>
      <c r="BG7" s="15" t="s">
        <v>550</v>
      </c>
      <c r="BH7" s="15">
        <v>52</v>
      </c>
      <c r="BI7" s="54">
        <f t="shared" si="19"/>
        <v>676</v>
      </c>
      <c r="BJ7" s="54">
        <f t="shared" si="19"/>
        <v>585</v>
      </c>
      <c r="BK7" s="16">
        <v>42677</v>
      </c>
      <c r="BL7" s="16">
        <v>42689</v>
      </c>
      <c r="BM7" s="15" t="s">
        <v>83</v>
      </c>
      <c r="BN7" s="16">
        <v>42677</v>
      </c>
      <c r="BO7" s="16">
        <v>42683</v>
      </c>
      <c r="BP7" s="15" t="s">
        <v>83</v>
      </c>
      <c r="BQ7" s="16">
        <v>42745</v>
      </c>
      <c r="BR7" s="16">
        <v>42755</v>
      </c>
      <c r="BS7" s="18">
        <f>IF(BR7="","",DAYS360(BQ7,BR7))</f>
        <v>10</v>
      </c>
      <c r="BT7" s="15" t="s">
        <v>83</v>
      </c>
      <c r="BU7" s="54">
        <f t="shared" si="20"/>
        <v>1066</v>
      </c>
      <c r="BV7" s="54">
        <f t="shared" si="20"/>
        <v>922.5</v>
      </c>
      <c r="BW7" s="16">
        <v>42759</v>
      </c>
      <c r="BX7" s="16">
        <v>42801</v>
      </c>
      <c r="BY7" s="18">
        <f>IF(BX7="","",DAYS360(BW7,BX7))</f>
        <v>43</v>
      </c>
      <c r="BZ7" s="16">
        <v>42760</v>
      </c>
      <c r="CA7" s="16">
        <v>42762</v>
      </c>
      <c r="CB7" s="18">
        <f>IF(CA7="","",DAYS360(BZ7,CA7))</f>
        <v>2</v>
      </c>
      <c r="CC7" s="15" t="s">
        <v>800</v>
      </c>
      <c r="CD7" s="54">
        <f t="shared" si="21"/>
        <v>312</v>
      </c>
      <c r="CE7" s="54">
        <f t="shared" si="21"/>
        <v>270</v>
      </c>
      <c r="CF7" s="16">
        <v>42808</v>
      </c>
      <c r="CG7" s="16">
        <v>42808</v>
      </c>
      <c r="CH7" s="16">
        <v>42808</v>
      </c>
      <c r="CI7" s="16">
        <v>42811</v>
      </c>
      <c r="CJ7" s="16">
        <v>42812</v>
      </c>
      <c r="CK7" s="16">
        <v>42817</v>
      </c>
      <c r="CL7" s="16">
        <v>42819</v>
      </c>
      <c r="CM7" s="18">
        <f t="shared" si="1"/>
        <v>5</v>
      </c>
      <c r="CN7" s="18">
        <f t="shared" si="2"/>
        <v>7</v>
      </c>
      <c r="CO7" s="15">
        <v>1</v>
      </c>
      <c r="CP7" s="16">
        <v>42819</v>
      </c>
      <c r="CQ7" s="15" t="s">
        <v>74</v>
      </c>
      <c r="CR7" s="54">
        <v>0</v>
      </c>
      <c r="CS7" s="16">
        <v>42831</v>
      </c>
      <c r="CT7" s="15">
        <f t="shared" si="3"/>
        <v>165</v>
      </c>
      <c r="CU7" s="15" t="s">
        <v>74</v>
      </c>
      <c r="CV7" s="16">
        <v>42832</v>
      </c>
      <c r="CW7" s="15" t="s">
        <v>623</v>
      </c>
      <c r="CX7" s="16">
        <v>42837</v>
      </c>
      <c r="CY7" s="18">
        <f t="shared" si="4"/>
        <v>1122</v>
      </c>
      <c r="CZ7" s="18">
        <f t="shared" si="5"/>
        <v>398</v>
      </c>
      <c r="DA7" s="18">
        <f t="shared" si="6"/>
        <v>173</v>
      </c>
      <c r="DB7" s="17"/>
      <c r="DD7" s="16">
        <v>42837</v>
      </c>
      <c r="DE7" s="16">
        <v>42837</v>
      </c>
      <c r="DG7" s="16">
        <v>42837</v>
      </c>
      <c r="DI7" s="16">
        <v>42837</v>
      </c>
      <c r="DJ7" s="1" t="s">
        <v>763</v>
      </c>
      <c r="DK7" s="54">
        <f t="shared" si="7"/>
        <v>3702</v>
      </c>
      <c r="DL7" s="56">
        <f t="shared" si="8"/>
        <v>3425.5</v>
      </c>
      <c r="DN7" s="15"/>
    </row>
    <row r="8" spans="1:123 16384:16384" ht="28" customHeight="1">
      <c r="A8" s="15">
        <v>102</v>
      </c>
      <c r="B8" s="31" t="s">
        <v>766</v>
      </c>
      <c r="C8" s="15" t="s">
        <v>153</v>
      </c>
      <c r="D8" s="21">
        <v>0.37916666666666665</v>
      </c>
      <c r="E8" s="15" t="s">
        <v>312</v>
      </c>
      <c r="F8" s="15" t="s">
        <v>74</v>
      </c>
      <c r="G8" s="15" t="s">
        <v>506</v>
      </c>
      <c r="H8" s="15" t="s">
        <v>335</v>
      </c>
      <c r="I8" s="16">
        <v>42692</v>
      </c>
      <c r="J8" s="16">
        <v>42854</v>
      </c>
      <c r="K8" s="16">
        <v>42854</v>
      </c>
      <c r="L8" s="16">
        <v>42858</v>
      </c>
      <c r="M8" s="16">
        <v>40786</v>
      </c>
      <c r="N8" s="16">
        <v>42438</v>
      </c>
      <c r="O8" s="16">
        <v>42690</v>
      </c>
      <c r="P8" s="15" t="s">
        <v>74</v>
      </c>
      <c r="Q8" s="15" t="s">
        <v>75</v>
      </c>
      <c r="R8" s="1" t="s">
        <v>767</v>
      </c>
      <c r="S8" s="1" t="s">
        <v>768</v>
      </c>
      <c r="T8" s="1" t="s">
        <v>769</v>
      </c>
      <c r="U8" s="1" t="s">
        <v>770</v>
      </c>
      <c r="V8" s="15">
        <v>249</v>
      </c>
      <c r="W8" s="19">
        <v>54602</v>
      </c>
      <c r="X8" s="19">
        <v>41592</v>
      </c>
      <c r="Y8" s="15">
        <v>3709</v>
      </c>
      <c r="Z8" s="15">
        <v>202</v>
      </c>
      <c r="AA8" s="15">
        <v>164</v>
      </c>
      <c r="AB8" s="15">
        <v>100</v>
      </c>
      <c r="AC8" s="15">
        <v>22</v>
      </c>
      <c r="AD8" s="15">
        <v>35</v>
      </c>
      <c r="AE8" s="15">
        <v>2</v>
      </c>
      <c r="AF8" s="15">
        <v>37</v>
      </c>
      <c r="AG8" s="15">
        <v>0</v>
      </c>
      <c r="AH8" s="15">
        <v>8</v>
      </c>
      <c r="AI8" s="15">
        <v>8</v>
      </c>
      <c r="AJ8" s="15">
        <v>0</v>
      </c>
      <c r="AK8" s="15">
        <v>0</v>
      </c>
      <c r="AL8" s="15">
        <v>0</v>
      </c>
      <c r="AM8" s="54">
        <f>15.5*(AL8)</f>
        <v>0</v>
      </c>
      <c r="AN8" s="15">
        <v>18</v>
      </c>
      <c r="AO8" s="15">
        <v>1</v>
      </c>
      <c r="AP8" s="15">
        <v>19</v>
      </c>
      <c r="AQ8" s="54">
        <f>17.5*(AP8)</f>
        <v>332.5</v>
      </c>
      <c r="AR8" s="15">
        <v>5</v>
      </c>
      <c r="AS8" s="15">
        <v>0</v>
      </c>
      <c r="AT8" s="15">
        <v>5</v>
      </c>
      <c r="AU8" s="54">
        <f>24*(AT8)</f>
        <v>120</v>
      </c>
      <c r="AV8" s="15">
        <v>2</v>
      </c>
      <c r="AW8" s="15" t="s">
        <v>74</v>
      </c>
      <c r="AX8" s="15">
        <v>6</v>
      </c>
      <c r="AY8" s="15" t="s">
        <v>74</v>
      </c>
      <c r="AZ8" s="15" t="s">
        <v>74</v>
      </c>
      <c r="BA8" s="15">
        <v>0</v>
      </c>
      <c r="BB8" s="16">
        <v>42693</v>
      </c>
      <c r="BC8" s="15">
        <f>IF(ISBLANK(BB8),,DATEDIF(I8,BB8,"d"))</f>
        <v>1</v>
      </c>
      <c r="BD8" s="16">
        <v>42719</v>
      </c>
      <c r="BE8" s="16">
        <v>42747</v>
      </c>
      <c r="BF8" s="15">
        <f>DAYS360(BD8,BE8)</f>
        <v>27</v>
      </c>
      <c r="BG8" s="15" t="s">
        <v>384</v>
      </c>
      <c r="BH8" s="15">
        <v>99</v>
      </c>
      <c r="BI8" s="54">
        <f t="shared" si="19"/>
        <v>1313</v>
      </c>
      <c r="BJ8" s="54">
        <f t="shared" si="19"/>
        <v>1066</v>
      </c>
      <c r="BK8" s="16">
        <v>42752</v>
      </c>
      <c r="BL8" s="16">
        <v>42766</v>
      </c>
      <c r="BM8" s="15" t="s">
        <v>83</v>
      </c>
      <c r="BN8" s="16">
        <v>42711</v>
      </c>
      <c r="BO8" s="16">
        <v>42714</v>
      </c>
      <c r="BP8" s="15" t="s">
        <v>83</v>
      </c>
      <c r="BQ8" s="16">
        <v>42752</v>
      </c>
      <c r="BR8" s="16">
        <v>42766</v>
      </c>
      <c r="BS8" s="18">
        <f>IF(BR8="","",DAYS360(BQ8,BR8))</f>
        <v>13</v>
      </c>
      <c r="BT8" s="15" t="s">
        <v>83</v>
      </c>
      <c r="BU8" s="54">
        <f t="shared" si="20"/>
        <v>2070.5</v>
      </c>
      <c r="BV8" s="54">
        <f t="shared" si="20"/>
        <v>1681</v>
      </c>
      <c r="BW8" s="16">
        <v>42766</v>
      </c>
      <c r="BX8" s="16">
        <v>42781</v>
      </c>
      <c r="BY8" s="18">
        <f>IF(BX8="","",DAYS360(BW8,BX8))</f>
        <v>15</v>
      </c>
      <c r="BZ8" s="16">
        <v>42777</v>
      </c>
      <c r="CA8" s="16">
        <v>42783</v>
      </c>
      <c r="CB8" s="18">
        <f>IF(CA8="","",DAYS360(BZ8,CA8))</f>
        <v>6</v>
      </c>
      <c r="CC8" s="15" t="s">
        <v>764</v>
      </c>
      <c r="CD8" s="54">
        <f t="shared" si="21"/>
        <v>606</v>
      </c>
      <c r="CE8" s="54">
        <f t="shared" si="21"/>
        <v>492</v>
      </c>
      <c r="CF8" s="16">
        <v>42783</v>
      </c>
      <c r="CG8" s="16">
        <v>42783</v>
      </c>
      <c r="CH8" s="16">
        <v>42789</v>
      </c>
      <c r="CI8" s="16">
        <v>42809</v>
      </c>
      <c r="CJ8" s="16">
        <v>42809</v>
      </c>
      <c r="CK8" s="16">
        <v>42854</v>
      </c>
      <c r="CL8" s="16">
        <v>42817</v>
      </c>
      <c r="CM8" s="18">
        <f t="shared" si="1"/>
        <v>44</v>
      </c>
      <c r="CN8" s="18">
        <f t="shared" si="2"/>
        <v>8</v>
      </c>
      <c r="CO8" s="15">
        <v>2</v>
      </c>
      <c r="CP8" s="16">
        <v>42850</v>
      </c>
      <c r="CQ8" s="15" t="s">
        <v>74</v>
      </c>
      <c r="CR8" s="54">
        <v>0</v>
      </c>
      <c r="CS8" s="16">
        <v>42850</v>
      </c>
      <c r="CT8" s="15">
        <f t="shared" si="3"/>
        <v>157</v>
      </c>
      <c r="CU8" s="15" t="s">
        <v>74</v>
      </c>
      <c r="CV8" s="16">
        <v>42854</v>
      </c>
      <c r="CW8" s="15" t="s">
        <v>443</v>
      </c>
      <c r="CX8" s="16">
        <v>42858</v>
      </c>
      <c r="CY8" s="18">
        <f t="shared" si="4"/>
        <v>2043</v>
      </c>
      <c r="CZ8" s="18">
        <f t="shared" si="5"/>
        <v>414</v>
      </c>
      <c r="DA8" s="18">
        <f t="shared" si="6"/>
        <v>167</v>
      </c>
      <c r="DB8" s="17"/>
      <c r="DD8" s="16">
        <v>42858</v>
      </c>
      <c r="DE8" s="16">
        <v>42858</v>
      </c>
      <c r="DG8" s="16">
        <v>42858</v>
      </c>
      <c r="DI8" s="16">
        <v>42858</v>
      </c>
      <c r="DJ8" s="1" t="s">
        <v>771</v>
      </c>
      <c r="DK8" s="54">
        <f t="shared" si="7"/>
        <v>6042</v>
      </c>
      <c r="DL8" s="56">
        <f t="shared" si="8"/>
        <v>5291.5</v>
      </c>
      <c r="DN8" s="15"/>
    </row>
    <row r="9" spans="1:123 16384:16384" ht="28" customHeight="1">
      <c r="A9" s="15">
        <v>106</v>
      </c>
      <c r="B9" s="31" t="s">
        <v>787</v>
      </c>
      <c r="C9" s="15" t="s">
        <v>634</v>
      </c>
      <c r="D9" s="21">
        <v>0.37986111111111115</v>
      </c>
      <c r="E9" s="15" t="s">
        <v>230</v>
      </c>
      <c r="F9" s="15" t="s">
        <v>74</v>
      </c>
      <c r="G9" s="15" t="s">
        <v>506</v>
      </c>
      <c r="H9" s="15" t="s">
        <v>335</v>
      </c>
      <c r="I9" s="16">
        <v>42719</v>
      </c>
      <c r="J9" s="16">
        <v>42894</v>
      </c>
      <c r="K9" s="16">
        <v>42867</v>
      </c>
      <c r="L9" s="16">
        <v>42871</v>
      </c>
      <c r="M9" s="16">
        <v>41912</v>
      </c>
      <c r="N9" s="16">
        <v>42510</v>
      </c>
      <c r="O9" s="16">
        <v>42718</v>
      </c>
      <c r="P9" s="15" t="s">
        <v>74</v>
      </c>
      <c r="Q9" s="15" t="s">
        <v>74</v>
      </c>
      <c r="R9" s="1" t="s">
        <v>145</v>
      </c>
      <c r="S9" s="1" t="s">
        <v>788</v>
      </c>
      <c r="T9" s="1" t="s">
        <v>789</v>
      </c>
      <c r="U9" s="1" t="s">
        <v>790</v>
      </c>
      <c r="V9" s="15">
        <v>99</v>
      </c>
      <c r="W9" s="19">
        <v>32377</v>
      </c>
      <c r="X9" s="19">
        <v>28663</v>
      </c>
      <c r="Y9" s="15">
        <v>1265</v>
      </c>
      <c r="Z9" s="15">
        <v>100</v>
      </c>
      <c r="AA9" s="15">
        <v>108</v>
      </c>
      <c r="AB9" s="15">
        <v>68</v>
      </c>
      <c r="AC9" s="15">
        <v>14</v>
      </c>
      <c r="AD9" s="15">
        <v>12</v>
      </c>
      <c r="AE9" s="15">
        <v>6</v>
      </c>
      <c r="AF9" s="15">
        <v>18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54">
        <f t="shared" ref="AM9" si="22">15.5*(AL9)</f>
        <v>0</v>
      </c>
      <c r="AN9" s="15">
        <v>1</v>
      </c>
      <c r="AO9" s="15">
        <v>0</v>
      </c>
      <c r="AP9" s="15">
        <v>1</v>
      </c>
      <c r="AQ9" s="54">
        <f t="shared" ref="AQ9" si="23">17.5*(AP9)</f>
        <v>17.5</v>
      </c>
      <c r="AR9" s="15">
        <v>0</v>
      </c>
      <c r="AS9" s="15">
        <v>1</v>
      </c>
      <c r="AT9" s="15">
        <v>1</v>
      </c>
      <c r="AU9" s="54">
        <f t="shared" ref="AU9" si="24">24*(AT9)</f>
        <v>24</v>
      </c>
      <c r="AV9" s="15">
        <v>1</v>
      </c>
      <c r="AW9" s="15" t="s">
        <v>74</v>
      </c>
      <c r="AX9" s="15">
        <v>7</v>
      </c>
      <c r="AY9" s="15" t="s">
        <v>74</v>
      </c>
      <c r="AZ9" s="15" t="s">
        <v>74</v>
      </c>
      <c r="BA9" s="15">
        <v>0</v>
      </c>
      <c r="BB9" s="16">
        <v>42721</v>
      </c>
      <c r="BC9" s="15">
        <f t="shared" ref="BC9" si="25">IF(ISBLANK(BB9),,DATEDIF(I9,BB9,"d"))</f>
        <v>2</v>
      </c>
      <c r="BD9" s="16">
        <v>42773</v>
      </c>
      <c r="BE9" s="16">
        <v>42777</v>
      </c>
      <c r="BF9" s="15">
        <f t="shared" ref="BF9" si="26">DAYS360(BD9,BE9)</f>
        <v>4</v>
      </c>
      <c r="BG9" s="15" t="s">
        <v>801</v>
      </c>
      <c r="BH9" s="15">
        <v>0</v>
      </c>
      <c r="BI9" s="54">
        <f t="shared" si="19"/>
        <v>650</v>
      </c>
      <c r="BJ9" s="54">
        <f t="shared" si="19"/>
        <v>702</v>
      </c>
      <c r="BK9" s="16">
        <v>42724</v>
      </c>
      <c r="BL9" s="16">
        <v>43097</v>
      </c>
      <c r="BM9" s="15" t="s">
        <v>83</v>
      </c>
      <c r="BN9" s="16">
        <v>42724</v>
      </c>
      <c r="BO9" s="16">
        <v>42752</v>
      </c>
      <c r="BP9" s="15" t="s">
        <v>83</v>
      </c>
      <c r="BQ9" s="16">
        <v>42789</v>
      </c>
      <c r="BR9" s="16">
        <v>42798</v>
      </c>
      <c r="BS9" s="18">
        <f t="shared" ref="BS9" si="27">IF(BR9="","",DAYS360(BQ9,BR9))</f>
        <v>11</v>
      </c>
      <c r="BT9" s="15" t="s">
        <v>83</v>
      </c>
      <c r="BU9" s="54">
        <f t="shared" si="20"/>
        <v>1025</v>
      </c>
      <c r="BV9" s="54">
        <f t="shared" si="20"/>
        <v>1107</v>
      </c>
      <c r="BW9" s="16">
        <v>42802</v>
      </c>
      <c r="BX9" s="16">
        <v>42815</v>
      </c>
      <c r="BY9" s="18">
        <f t="shared" ref="BY9" si="28">IF(BX9="","",DAYS360(BW9,BX9))</f>
        <v>13</v>
      </c>
      <c r="BZ9" s="16">
        <v>42819</v>
      </c>
      <c r="CA9" s="16">
        <v>42839</v>
      </c>
      <c r="CB9" s="18">
        <f t="shared" ref="CB9" si="29">IF(CA9="","",DAYS360(BZ9,CA9))</f>
        <v>19</v>
      </c>
      <c r="CC9" s="15" t="s">
        <v>550</v>
      </c>
      <c r="CD9" s="54">
        <f t="shared" si="21"/>
        <v>300</v>
      </c>
      <c r="CE9" s="54">
        <f t="shared" si="21"/>
        <v>324</v>
      </c>
      <c r="CF9" s="16">
        <v>42839</v>
      </c>
      <c r="CG9" s="16">
        <v>42839</v>
      </c>
      <c r="CH9" s="16">
        <v>42839</v>
      </c>
      <c r="CI9" s="16">
        <v>42846</v>
      </c>
      <c r="CJ9" s="16">
        <v>42846</v>
      </c>
      <c r="CK9" s="16">
        <v>42852</v>
      </c>
      <c r="CL9" s="16">
        <v>42853</v>
      </c>
      <c r="CM9" s="18">
        <f t="shared" si="1"/>
        <v>6</v>
      </c>
      <c r="CN9" s="18">
        <f t="shared" si="2"/>
        <v>7</v>
      </c>
      <c r="CO9" s="15">
        <v>1</v>
      </c>
      <c r="CP9" s="16">
        <v>42860</v>
      </c>
      <c r="CQ9" s="15" t="s">
        <v>74</v>
      </c>
      <c r="CR9" s="54">
        <v>0</v>
      </c>
      <c r="CS9" s="16">
        <v>42866</v>
      </c>
      <c r="CT9" s="15">
        <f t="shared" si="3"/>
        <v>146</v>
      </c>
      <c r="CU9" s="15" t="s">
        <v>74</v>
      </c>
      <c r="CV9" s="16">
        <v>42867</v>
      </c>
      <c r="CW9" s="15" t="s">
        <v>623</v>
      </c>
      <c r="CX9" s="16">
        <v>42871</v>
      </c>
      <c r="CY9" s="18">
        <f t="shared" si="4"/>
        <v>946</v>
      </c>
      <c r="CZ9" s="18">
        <f t="shared" si="5"/>
        <v>356</v>
      </c>
      <c r="DA9" s="18">
        <f t="shared" si="6"/>
        <v>152</v>
      </c>
      <c r="DB9" s="17"/>
      <c r="DD9" s="16">
        <v>42871</v>
      </c>
      <c r="DE9" s="16">
        <v>42871</v>
      </c>
      <c r="DG9" s="16">
        <v>42871</v>
      </c>
      <c r="DI9" s="16">
        <v>42871</v>
      </c>
      <c r="DJ9" s="1" t="s">
        <v>791</v>
      </c>
      <c r="DK9" s="54">
        <f t="shared" ref="DK9" si="30">SUM(AM9+AQ9+AU9+BI9+BU9+CD9+CR9+1600)</f>
        <v>3616.5</v>
      </c>
      <c r="DL9" s="56">
        <f t="shared" ref="DL9" si="31">SUM(AM9+AQ9+AU9+BJ9+BV9+CE9+CR9+1600)</f>
        <v>3774.5</v>
      </c>
      <c r="DN9" s="15"/>
    </row>
    <row r="10" spans="1:123 16384:16384" ht="28" customHeight="1">
      <c r="A10" s="15">
        <v>103</v>
      </c>
      <c r="B10" s="31" t="s">
        <v>773</v>
      </c>
      <c r="C10" s="15" t="s">
        <v>774</v>
      </c>
      <c r="D10" s="21">
        <v>0.38055555555555554</v>
      </c>
      <c r="E10" s="15" t="s">
        <v>170</v>
      </c>
      <c r="F10" s="15" t="s">
        <v>74</v>
      </c>
      <c r="G10" s="15" t="s">
        <v>506</v>
      </c>
      <c r="H10" s="15" t="s">
        <v>335</v>
      </c>
      <c r="I10" s="16">
        <v>42711</v>
      </c>
      <c r="J10" s="16">
        <v>42945</v>
      </c>
      <c r="K10" s="16">
        <v>42945</v>
      </c>
      <c r="L10" s="16">
        <v>42949</v>
      </c>
      <c r="M10" s="16">
        <v>41182</v>
      </c>
      <c r="N10" s="16">
        <v>42383</v>
      </c>
      <c r="O10" s="16">
        <v>42710</v>
      </c>
      <c r="P10" s="15" t="s">
        <v>74</v>
      </c>
      <c r="Q10" s="15" t="s">
        <v>75</v>
      </c>
      <c r="R10" s="1" t="s">
        <v>746</v>
      </c>
      <c r="S10" s="1" t="s">
        <v>775</v>
      </c>
      <c r="T10" s="1" t="s">
        <v>776</v>
      </c>
      <c r="U10" s="1" t="s">
        <v>777</v>
      </c>
      <c r="V10" s="15">
        <v>238</v>
      </c>
      <c r="W10" s="19">
        <v>102628</v>
      </c>
      <c r="X10" s="19">
        <v>49268</v>
      </c>
      <c r="Y10" s="19">
        <v>38661</v>
      </c>
      <c r="Z10" s="15">
        <v>198</v>
      </c>
      <c r="AA10" s="15">
        <v>316</v>
      </c>
      <c r="AB10" s="15">
        <v>116</v>
      </c>
      <c r="AC10" s="15">
        <v>150</v>
      </c>
      <c r="AD10" s="15">
        <v>23</v>
      </c>
      <c r="AE10" s="15">
        <v>56</v>
      </c>
      <c r="AF10" s="15">
        <v>79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54">
        <f>15.5*(AL10)</f>
        <v>0</v>
      </c>
      <c r="AN10" s="15">
        <v>8</v>
      </c>
      <c r="AO10" s="15">
        <v>0</v>
      </c>
      <c r="AP10" s="15">
        <v>8</v>
      </c>
      <c r="AQ10" s="54">
        <f>17.5*(AP10)</f>
        <v>140</v>
      </c>
      <c r="AR10" s="15">
        <v>8</v>
      </c>
      <c r="AS10" s="15">
        <v>8</v>
      </c>
      <c r="AT10" s="15">
        <v>16</v>
      </c>
      <c r="AU10" s="54">
        <f>24*(AT10)</f>
        <v>384</v>
      </c>
      <c r="AV10" s="15">
        <v>0</v>
      </c>
      <c r="AW10" s="15" t="s">
        <v>75</v>
      </c>
      <c r="AX10" s="15">
        <v>9</v>
      </c>
      <c r="AY10" s="15" t="s">
        <v>74</v>
      </c>
      <c r="AZ10" s="15" t="s">
        <v>74</v>
      </c>
      <c r="BA10" s="15">
        <v>0</v>
      </c>
      <c r="BB10" s="16">
        <v>42712</v>
      </c>
      <c r="BC10" s="15">
        <f>IF(ISBLANK(BB10),,DATEDIF(I10,BB10,"d"))</f>
        <v>1</v>
      </c>
      <c r="BD10" s="16">
        <v>42762</v>
      </c>
      <c r="BE10" s="16">
        <v>42846</v>
      </c>
      <c r="BF10" s="15">
        <f>DAYS360(BD10,BE10)</f>
        <v>84</v>
      </c>
      <c r="BG10" s="15" t="s">
        <v>458</v>
      </c>
      <c r="BH10" s="15">
        <v>239</v>
      </c>
      <c r="BI10" s="54">
        <f t="shared" ref="BI10:BJ13" si="32">6.5*(Z10)</f>
        <v>1287</v>
      </c>
      <c r="BJ10" s="54">
        <f t="shared" si="32"/>
        <v>2054</v>
      </c>
      <c r="BK10" s="16">
        <v>42763</v>
      </c>
      <c r="BL10" s="16">
        <v>42777</v>
      </c>
      <c r="BM10" s="15" t="s">
        <v>83</v>
      </c>
      <c r="BN10" s="16">
        <v>42749</v>
      </c>
      <c r="BO10" s="16">
        <v>42755</v>
      </c>
      <c r="BP10" s="15" t="s">
        <v>83</v>
      </c>
      <c r="BQ10" s="16">
        <v>42847</v>
      </c>
      <c r="BR10" s="16">
        <v>42864</v>
      </c>
      <c r="BS10" s="18">
        <f>IF(BR10="","",DAYS360(BQ10,BR10))</f>
        <v>17</v>
      </c>
      <c r="BT10" s="15" t="s">
        <v>83</v>
      </c>
      <c r="BU10" s="54">
        <f t="shared" ref="BU10:BV13" si="33">10.25*(Z10)</f>
        <v>2029.5</v>
      </c>
      <c r="BV10" s="54">
        <f t="shared" si="33"/>
        <v>3239</v>
      </c>
      <c r="BW10" s="16">
        <v>42867</v>
      </c>
      <c r="BX10" s="16">
        <v>42880</v>
      </c>
      <c r="BY10" s="18">
        <f>IF(BX10="","",DAYS360(BW10,BX10))</f>
        <v>13</v>
      </c>
      <c r="BZ10" s="16">
        <v>42871</v>
      </c>
      <c r="CA10" s="16">
        <v>42894</v>
      </c>
      <c r="CB10" s="18">
        <f>IF(CA10="","",DAYS360(BZ10,CA10))</f>
        <v>22</v>
      </c>
      <c r="CC10" s="15" t="s">
        <v>804</v>
      </c>
      <c r="CD10" s="54">
        <f t="shared" ref="CD10:CE13" si="34">3*(Z10)</f>
        <v>594</v>
      </c>
      <c r="CE10" s="54">
        <f t="shared" si="34"/>
        <v>948</v>
      </c>
      <c r="CF10" s="16">
        <v>42894</v>
      </c>
      <c r="CG10" s="16">
        <v>42894</v>
      </c>
      <c r="CH10" s="16">
        <v>42895</v>
      </c>
      <c r="CI10" s="16">
        <v>42906</v>
      </c>
      <c r="CJ10" s="16">
        <v>42920</v>
      </c>
      <c r="CK10" s="16">
        <v>42935</v>
      </c>
      <c r="CL10" s="16">
        <v>42942</v>
      </c>
      <c r="CM10" s="18">
        <f>IF(CK10="","",DAYS360(CJ10,CK10))</f>
        <v>15</v>
      </c>
      <c r="CN10" s="18">
        <f>IF(CL10="","",DAYS360(CJ10,CL10))</f>
        <v>22</v>
      </c>
      <c r="CO10" s="15">
        <v>4</v>
      </c>
      <c r="CP10" s="16">
        <v>42943</v>
      </c>
      <c r="CQ10" s="15" t="s">
        <v>75</v>
      </c>
      <c r="CR10" s="54">
        <v>546</v>
      </c>
      <c r="CS10" s="16">
        <v>42948</v>
      </c>
      <c r="CT10" s="15">
        <f>IF(CS10="","",DAYS360(I10,CS10))</f>
        <v>234</v>
      </c>
      <c r="CU10" s="15" t="s">
        <v>74</v>
      </c>
      <c r="CV10" s="16">
        <v>42948</v>
      </c>
      <c r="CW10" s="15" t="s">
        <v>576</v>
      </c>
      <c r="CX10" s="16">
        <v>42949</v>
      </c>
      <c r="CY10" s="18">
        <f>IF(CX10="","",DAYS360(M10,CX10))</f>
        <v>1742</v>
      </c>
      <c r="CZ10" s="18">
        <f>IF(CX10="","",DAYS360(N10,CX10))</f>
        <v>558</v>
      </c>
      <c r="DA10" s="18">
        <f>IF(CX10="","",DAYS360(O10,CX10))</f>
        <v>236</v>
      </c>
      <c r="DB10" s="17"/>
      <c r="DD10" s="16">
        <v>42949</v>
      </c>
      <c r="DE10" s="16">
        <v>42949</v>
      </c>
      <c r="DG10" s="16">
        <v>42949</v>
      </c>
      <c r="DI10" s="16">
        <v>42949</v>
      </c>
      <c r="DJ10" s="1" t="s">
        <v>778</v>
      </c>
      <c r="DK10" s="54">
        <f>SUM(AM10+AQ10+AU10+BI10+BU10+CD10+CR10+1600)</f>
        <v>6580.5</v>
      </c>
      <c r="DL10" s="56">
        <f>SUM(AM10+AQ10+AU10+BJ10+BV10+CE10+CR10+1600)</f>
        <v>8911</v>
      </c>
      <c r="DN10" s="15"/>
    </row>
    <row r="11" spans="1:123 16384:16384" ht="28" customHeight="1">
      <c r="A11" s="96">
        <v>105</v>
      </c>
      <c r="B11" s="31" t="s">
        <v>783</v>
      </c>
      <c r="C11" s="15" t="s">
        <v>153</v>
      </c>
      <c r="D11" s="21">
        <v>0.38125000000000003</v>
      </c>
      <c r="E11" s="15" t="s">
        <v>127</v>
      </c>
      <c r="F11" s="15" t="s">
        <v>74</v>
      </c>
      <c r="G11" s="15" t="s">
        <v>506</v>
      </c>
      <c r="H11" s="15" t="s">
        <v>335</v>
      </c>
      <c r="I11" s="23">
        <v>42713</v>
      </c>
      <c r="J11" s="16">
        <v>43004</v>
      </c>
      <c r="K11" s="16">
        <v>43004</v>
      </c>
      <c r="L11" s="16">
        <v>43005</v>
      </c>
      <c r="M11" s="16">
        <v>41152</v>
      </c>
      <c r="N11" s="16">
        <v>42510</v>
      </c>
      <c r="O11" s="16">
        <v>42711</v>
      </c>
      <c r="P11" s="16" t="s">
        <v>74</v>
      </c>
      <c r="Q11" s="15" t="s">
        <v>75</v>
      </c>
      <c r="R11" s="1" t="s">
        <v>767</v>
      </c>
      <c r="S11" s="1" t="s">
        <v>784</v>
      </c>
      <c r="T11" s="1" t="s">
        <v>769</v>
      </c>
      <c r="U11" s="1" t="s">
        <v>785</v>
      </c>
      <c r="V11" s="15">
        <v>162</v>
      </c>
      <c r="W11" s="19">
        <v>50343</v>
      </c>
      <c r="X11" s="19">
        <v>39923</v>
      </c>
      <c r="Y11" s="15">
        <v>0</v>
      </c>
      <c r="Z11" s="15">
        <v>154</v>
      </c>
      <c r="AA11" s="15">
        <v>144</v>
      </c>
      <c r="AB11" s="15">
        <v>100</v>
      </c>
      <c r="AC11" s="15">
        <v>0</v>
      </c>
      <c r="AD11" s="15">
        <v>26</v>
      </c>
      <c r="AE11" s="15">
        <v>0</v>
      </c>
      <c r="AF11" s="15">
        <v>26</v>
      </c>
      <c r="AG11" s="15">
        <v>2</v>
      </c>
      <c r="AH11" s="15">
        <v>0</v>
      </c>
      <c r="AI11" s="15">
        <v>2</v>
      </c>
      <c r="AJ11" s="15">
        <v>0</v>
      </c>
      <c r="AK11" s="15">
        <v>0</v>
      </c>
      <c r="AL11" s="15">
        <v>0</v>
      </c>
      <c r="AM11" s="54">
        <f>15.5*(AL11)</f>
        <v>0</v>
      </c>
      <c r="AN11" s="15">
        <v>9</v>
      </c>
      <c r="AO11" s="15">
        <v>0</v>
      </c>
      <c r="AP11" s="15">
        <v>9</v>
      </c>
      <c r="AQ11" s="54">
        <f>17.5*(AP11)</f>
        <v>157.5</v>
      </c>
      <c r="AR11" s="15">
        <v>4</v>
      </c>
      <c r="AS11" s="15">
        <v>0</v>
      </c>
      <c r="AT11" s="15">
        <v>4</v>
      </c>
      <c r="AU11" s="54">
        <f>24*(AT11)</f>
        <v>96</v>
      </c>
      <c r="AV11" s="15">
        <v>1</v>
      </c>
      <c r="AW11" s="15" t="s">
        <v>74</v>
      </c>
      <c r="AX11" s="15">
        <v>0</v>
      </c>
      <c r="AY11" s="15" t="s">
        <v>74</v>
      </c>
      <c r="AZ11" s="15" t="s">
        <v>74</v>
      </c>
      <c r="BA11" s="15">
        <v>0</v>
      </c>
      <c r="BB11" s="16">
        <v>42717</v>
      </c>
      <c r="BC11" s="15">
        <f>IF(ISBLANK(BB11),,DATEDIF(I11,BB11,"d"))</f>
        <v>4</v>
      </c>
      <c r="BD11" s="16">
        <v>42773</v>
      </c>
      <c r="BE11" s="16">
        <v>42909</v>
      </c>
      <c r="BF11" s="15">
        <f>DAYS360(BD11,BE11)</f>
        <v>136</v>
      </c>
      <c r="BG11" s="16" t="s">
        <v>109</v>
      </c>
      <c r="BH11" s="15">
        <v>87</v>
      </c>
      <c r="BI11" s="54">
        <f t="shared" si="32"/>
        <v>1001</v>
      </c>
      <c r="BJ11" s="54">
        <f t="shared" si="32"/>
        <v>936</v>
      </c>
      <c r="BK11" s="16">
        <v>42766</v>
      </c>
      <c r="BL11" s="16">
        <v>42777</v>
      </c>
      <c r="BM11" s="15" t="s">
        <v>83</v>
      </c>
      <c r="BN11" s="16">
        <v>42746</v>
      </c>
      <c r="BO11" s="16">
        <v>42752</v>
      </c>
      <c r="BP11" s="15" t="s">
        <v>83</v>
      </c>
      <c r="BQ11" s="16">
        <v>42909</v>
      </c>
      <c r="BR11" s="16">
        <v>42922</v>
      </c>
      <c r="BS11" s="18">
        <f>IF(BR11="","",DAYS360(BQ11,BR11))</f>
        <v>13</v>
      </c>
      <c r="BT11" s="15" t="s">
        <v>83</v>
      </c>
      <c r="BU11" s="54">
        <f t="shared" si="33"/>
        <v>1578.5</v>
      </c>
      <c r="BV11" s="54">
        <f t="shared" si="33"/>
        <v>1476</v>
      </c>
      <c r="BW11" s="16">
        <v>42927</v>
      </c>
      <c r="BX11" s="16">
        <v>42938</v>
      </c>
      <c r="BY11" s="18">
        <f>IF(BX11="","",DAYS360(BW11,BX11))</f>
        <v>11</v>
      </c>
      <c r="BZ11" s="16">
        <v>42929</v>
      </c>
      <c r="CA11" s="16">
        <v>42955</v>
      </c>
      <c r="CB11" s="18">
        <f>IF(CA11="","",DAYS360(BZ11,CA11))</f>
        <v>25</v>
      </c>
      <c r="CC11" s="15" t="s">
        <v>623</v>
      </c>
      <c r="CD11" s="54">
        <f t="shared" si="34"/>
        <v>462</v>
      </c>
      <c r="CE11" s="54">
        <f t="shared" si="34"/>
        <v>432</v>
      </c>
      <c r="CF11" s="16">
        <v>42938</v>
      </c>
      <c r="CG11" s="16">
        <v>42955</v>
      </c>
      <c r="CH11" s="16">
        <v>42955</v>
      </c>
      <c r="CI11" s="16">
        <v>42959</v>
      </c>
      <c r="CJ11" s="16">
        <v>42969</v>
      </c>
      <c r="CK11" s="16">
        <v>42997</v>
      </c>
      <c r="CL11" s="16">
        <v>42984</v>
      </c>
      <c r="CM11" s="18">
        <f>IF(CK11="","",DAYS360(CJ11,CK11))</f>
        <v>27</v>
      </c>
      <c r="CN11" s="18">
        <f>IF(CL11="","",DAYS360(CJ11,CL11))</f>
        <v>14</v>
      </c>
      <c r="CO11" s="15">
        <v>2</v>
      </c>
      <c r="CP11" s="16">
        <v>42997</v>
      </c>
      <c r="CQ11" s="15" t="s">
        <v>74</v>
      </c>
      <c r="CR11" s="15">
        <v>0</v>
      </c>
      <c r="CS11" s="16">
        <v>42997</v>
      </c>
      <c r="CT11" s="15">
        <f>IF(CS11="","",DAYS360(I11,CS11))</f>
        <v>280</v>
      </c>
      <c r="CU11" s="15" t="s">
        <v>74</v>
      </c>
      <c r="CV11" s="16">
        <v>43004</v>
      </c>
      <c r="CW11" s="15" t="s">
        <v>804</v>
      </c>
      <c r="CX11" s="16">
        <v>43005</v>
      </c>
      <c r="CY11" s="18">
        <f>IF(CX11="","",DAYS360(M11,CX11))</f>
        <v>1827</v>
      </c>
      <c r="CZ11" s="18">
        <f>IF(CX11="","",DAYS360(N11,CX11))</f>
        <v>487</v>
      </c>
      <c r="DA11" s="18">
        <f>IF(CX11="","",DAYS360(O11,CX11))</f>
        <v>290</v>
      </c>
      <c r="DB11" s="17"/>
      <c r="DD11" s="16">
        <v>43005</v>
      </c>
      <c r="DE11" s="16">
        <v>43006</v>
      </c>
      <c r="DF11" s="17"/>
      <c r="DG11" s="16">
        <v>43005</v>
      </c>
      <c r="DH11" s="17"/>
      <c r="DI11" s="16">
        <v>43005</v>
      </c>
      <c r="DJ11" s="1" t="s">
        <v>786</v>
      </c>
      <c r="DK11" s="54">
        <f>SUM(AM11+AQ11+AU11+BI11+BU11+CD11+CR11+1600)</f>
        <v>4895</v>
      </c>
      <c r="DL11" s="56">
        <f>SUM(AM11+AQ11+AU11+BJ11+BV11+CE11+CR11+1600)</f>
        <v>4697.5</v>
      </c>
      <c r="DN11" s="15"/>
      <c r="DP11" s="16"/>
      <c r="DQ11" s="16"/>
      <c r="DR11" s="16"/>
      <c r="DS11" s="16"/>
    </row>
    <row r="12" spans="1:123 16384:16384" s="39" customFormat="1" ht="28" customHeight="1">
      <c r="A12" s="39">
        <v>108</v>
      </c>
      <c r="B12" s="60" t="s">
        <v>811</v>
      </c>
      <c r="C12" s="39" t="s">
        <v>812</v>
      </c>
      <c r="D12" s="38">
        <v>0.38194444444444442</v>
      </c>
      <c r="E12" s="39" t="s">
        <v>188</v>
      </c>
      <c r="F12" s="39" t="s">
        <v>74</v>
      </c>
      <c r="G12" s="39" t="s">
        <v>506</v>
      </c>
      <c r="H12" s="39" t="s">
        <v>335</v>
      </c>
      <c r="I12" s="62">
        <v>42868</v>
      </c>
      <c r="J12" s="62">
        <v>43039</v>
      </c>
      <c r="K12" s="62">
        <v>43018</v>
      </c>
      <c r="L12" s="62">
        <v>43021</v>
      </c>
      <c r="M12" s="62">
        <v>41820</v>
      </c>
      <c r="N12" s="62">
        <v>42629</v>
      </c>
      <c r="O12" s="62">
        <v>42864</v>
      </c>
      <c r="P12" s="39" t="s">
        <v>74</v>
      </c>
      <c r="Q12" s="39" t="s">
        <v>75</v>
      </c>
      <c r="R12" s="61" t="s">
        <v>256</v>
      </c>
      <c r="S12" s="61" t="s">
        <v>813</v>
      </c>
      <c r="T12" s="61" t="s">
        <v>814</v>
      </c>
      <c r="U12" s="61" t="s">
        <v>815</v>
      </c>
      <c r="V12" s="39">
        <v>121</v>
      </c>
      <c r="W12" s="63">
        <v>35044</v>
      </c>
      <c r="X12" s="63">
        <v>23487</v>
      </c>
      <c r="Y12" s="39">
        <v>5874</v>
      </c>
      <c r="Z12" s="39">
        <v>104</v>
      </c>
      <c r="AA12" s="39">
        <v>110</v>
      </c>
      <c r="AB12" s="39">
        <v>54</v>
      </c>
      <c r="AC12" s="39">
        <v>20</v>
      </c>
      <c r="AD12" s="39">
        <v>9</v>
      </c>
      <c r="AE12" s="39">
        <v>8</v>
      </c>
      <c r="AF12" s="39">
        <v>17</v>
      </c>
      <c r="AG12" s="39">
        <v>0</v>
      </c>
      <c r="AH12" s="39">
        <v>4</v>
      </c>
      <c r="AI12" s="39">
        <v>4</v>
      </c>
      <c r="AJ12" s="39">
        <v>0</v>
      </c>
      <c r="AK12" s="39">
        <v>0</v>
      </c>
      <c r="AL12" s="39">
        <v>0</v>
      </c>
      <c r="AM12" s="64">
        <f>15.5*(AL12)</f>
        <v>0</v>
      </c>
      <c r="AN12" s="39">
        <v>0</v>
      </c>
      <c r="AO12" s="39">
        <v>1</v>
      </c>
      <c r="AP12" s="39">
        <v>1</v>
      </c>
      <c r="AQ12" s="64">
        <f>17.5*(AP12)</f>
        <v>17.5</v>
      </c>
      <c r="AR12" s="39">
        <v>3</v>
      </c>
      <c r="AS12" s="39">
        <v>1</v>
      </c>
      <c r="AT12" s="39">
        <v>4</v>
      </c>
      <c r="AU12" s="64">
        <f>24*(AT12)</f>
        <v>96</v>
      </c>
      <c r="AV12" s="39">
        <v>0</v>
      </c>
      <c r="AW12" s="39" t="s">
        <v>74</v>
      </c>
      <c r="AX12" s="39">
        <v>5</v>
      </c>
      <c r="AY12" s="39" t="s">
        <v>74</v>
      </c>
      <c r="AZ12" s="39" t="s">
        <v>74</v>
      </c>
      <c r="BA12" s="39">
        <v>0</v>
      </c>
      <c r="BB12" s="62">
        <v>42868</v>
      </c>
      <c r="BC12" s="39">
        <f>IF(ISBLANK(BB12),,DATEDIF(I12,BB12,"d"))</f>
        <v>0</v>
      </c>
      <c r="BD12" s="62">
        <v>42886</v>
      </c>
      <c r="BE12" s="62">
        <v>42970</v>
      </c>
      <c r="BF12" s="39">
        <f>DAYS360(BD12,BE12)</f>
        <v>83</v>
      </c>
      <c r="BG12" s="39" t="s">
        <v>550</v>
      </c>
      <c r="BH12" s="39">
        <v>90</v>
      </c>
      <c r="BI12" s="64">
        <f t="shared" si="32"/>
        <v>676</v>
      </c>
      <c r="BJ12" s="64">
        <f t="shared" si="32"/>
        <v>715</v>
      </c>
      <c r="BK12" s="62">
        <v>42875</v>
      </c>
      <c r="BL12" s="62">
        <v>42886</v>
      </c>
      <c r="BM12" s="39" t="s">
        <v>83</v>
      </c>
      <c r="BN12" s="62">
        <v>42875</v>
      </c>
      <c r="BO12" s="62">
        <v>42879</v>
      </c>
      <c r="BP12" s="39" t="s">
        <v>83</v>
      </c>
      <c r="BQ12" s="62">
        <v>42973</v>
      </c>
      <c r="BR12" s="62">
        <v>42983</v>
      </c>
      <c r="BS12" s="65">
        <f>IF(BR12="","",DAYS360(BQ12,BR12))</f>
        <v>9</v>
      </c>
      <c r="BT12" s="39" t="s">
        <v>83</v>
      </c>
      <c r="BU12" s="64">
        <f t="shared" si="33"/>
        <v>1066</v>
      </c>
      <c r="BV12" s="64">
        <f t="shared" si="33"/>
        <v>1127.5</v>
      </c>
      <c r="BW12" s="62">
        <v>42984</v>
      </c>
      <c r="BX12" s="62">
        <v>42992</v>
      </c>
      <c r="BY12" s="65">
        <f>IF(BX12="","",DAYS360(BW12,BX12))</f>
        <v>8</v>
      </c>
      <c r="BZ12" s="62">
        <v>42984</v>
      </c>
      <c r="CA12" s="62">
        <v>42991</v>
      </c>
      <c r="CB12" s="65">
        <f>IF(CA12="","",DAYS360(BZ12,CA12))</f>
        <v>7</v>
      </c>
      <c r="CC12" s="39" t="s">
        <v>764</v>
      </c>
      <c r="CD12" s="64">
        <f t="shared" si="34"/>
        <v>312</v>
      </c>
      <c r="CE12" s="64">
        <f t="shared" si="34"/>
        <v>330</v>
      </c>
      <c r="CF12" s="62">
        <v>42993</v>
      </c>
      <c r="CG12" s="62">
        <v>42993</v>
      </c>
      <c r="CH12" s="62">
        <v>42993</v>
      </c>
      <c r="CI12" s="62">
        <v>43000</v>
      </c>
      <c r="CJ12" s="62">
        <v>43000</v>
      </c>
      <c r="CK12" s="62">
        <v>43006</v>
      </c>
      <c r="CL12" s="62">
        <v>43000</v>
      </c>
      <c r="CM12" s="65">
        <f>IF(CK12="","",DAYS360(CJ12,CK12))</f>
        <v>6</v>
      </c>
      <c r="CN12" s="65">
        <f>IF(CL12="","",DAYS360(CJ12,CL12))</f>
        <v>0</v>
      </c>
      <c r="CO12" s="39">
        <v>1</v>
      </c>
      <c r="CP12" s="62">
        <v>43011</v>
      </c>
      <c r="CQ12" s="39" t="s">
        <v>74</v>
      </c>
      <c r="CR12" s="64">
        <v>0</v>
      </c>
      <c r="CS12" s="62">
        <v>43015</v>
      </c>
      <c r="CT12" s="39">
        <f>IF(CS12="","",DAYS360(I12,CS12))</f>
        <v>144</v>
      </c>
      <c r="CU12" s="39" t="s">
        <v>75</v>
      </c>
      <c r="CV12" s="62">
        <v>43015</v>
      </c>
      <c r="CW12" s="39" t="s">
        <v>804</v>
      </c>
      <c r="CX12" s="62">
        <v>43021</v>
      </c>
      <c r="CY12" s="65">
        <f>IF(CX12="","",DAYS360(M12,CX12))</f>
        <v>1183</v>
      </c>
      <c r="CZ12" s="65">
        <f>IF(CX12="","",DAYS360(N12,CX12))</f>
        <v>387</v>
      </c>
      <c r="DA12" s="65">
        <f>IF(CX12="","",DAYS360(O12,CX12))</f>
        <v>154</v>
      </c>
      <c r="DB12" s="98"/>
      <c r="DC12" s="62"/>
      <c r="DD12" s="62">
        <v>43021</v>
      </c>
      <c r="DE12" s="62">
        <v>43021</v>
      </c>
      <c r="DF12" s="62"/>
      <c r="DG12" s="62">
        <v>43021</v>
      </c>
      <c r="DH12" s="62"/>
      <c r="DI12" s="62">
        <v>43021</v>
      </c>
      <c r="DJ12" s="61" t="s">
        <v>816</v>
      </c>
      <c r="DK12" s="64">
        <f>SUM(AM12+AQ12+AU12+BI12+BU12+CD12+CR12+1600)</f>
        <v>3767.5</v>
      </c>
      <c r="DL12" s="56">
        <f>SUM(AM12+AQ12+AU12+BJ12+BV12+CE12+CR12+1600)</f>
        <v>3886</v>
      </c>
    </row>
    <row r="13" spans="1:123 16384:16384" ht="28" customHeight="1">
      <c r="A13" s="15">
        <v>109</v>
      </c>
      <c r="B13" s="31" t="s">
        <v>817</v>
      </c>
      <c r="C13" s="15" t="s">
        <v>178</v>
      </c>
      <c r="D13" s="21">
        <v>0.38263888888888897</v>
      </c>
      <c r="E13" s="39" t="s">
        <v>188</v>
      </c>
      <c r="F13" s="15" t="s">
        <v>74</v>
      </c>
      <c r="G13" s="15" t="s">
        <v>506</v>
      </c>
      <c r="H13" s="15" t="s">
        <v>335</v>
      </c>
      <c r="I13" s="16">
        <v>42886</v>
      </c>
      <c r="J13" s="16">
        <v>43027</v>
      </c>
      <c r="K13" s="16">
        <v>43028</v>
      </c>
      <c r="L13" s="16">
        <v>43028</v>
      </c>
      <c r="M13" s="16">
        <v>41517</v>
      </c>
      <c r="N13" s="16">
        <v>42651</v>
      </c>
      <c r="O13" s="16">
        <v>42880</v>
      </c>
      <c r="P13" s="15" t="s">
        <v>74</v>
      </c>
      <c r="Q13" s="15" t="s">
        <v>74</v>
      </c>
      <c r="R13" s="1" t="s">
        <v>746</v>
      </c>
      <c r="S13" s="1" t="s">
        <v>818</v>
      </c>
      <c r="T13" s="1" t="s">
        <v>320</v>
      </c>
      <c r="U13" s="1" t="s">
        <v>819</v>
      </c>
      <c r="V13" s="15">
        <v>272</v>
      </c>
      <c r="W13" s="19">
        <v>73732</v>
      </c>
      <c r="X13" s="19">
        <v>43854</v>
      </c>
      <c r="Y13" s="19">
        <v>20599</v>
      </c>
      <c r="Z13" s="15">
        <v>226</v>
      </c>
      <c r="AA13" s="15">
        <v>246</v>
      </c>
      <c r="AB13" s="15">
        <v>110</v>
      </c>
      <c r="AC13" s="15">
        <v>88</v>
      </c>
      <c r="AD13" s="15">
        <v>13</v>
      </c>
      <c r="AE13" s="15">
        <v>53</v>
      </c>
      <c r="AF13" s="15">
        <v>66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54">
        <f t="shared" ref="AM13" si="35">15.5*(AL13)</f>
        <v>0</v>
      </c>
      <c r="AN13" s="15">
        <v>22</v>
      </c>
      <c r="AO13" s="15">
        <v>41</v>
      </c>
      <c r="AP13" s="15">
        <v>63</v>
      </c>
      <c r="AQ13" s="54">
        <f t="shared" ref="AQ13" si="36">17.5*(AP13)</f>
        <v>1102.5</v>
      </c>
      <c r="AR13" s="15">
        <v>26</v>
      </c>
      <c r="AS13" s="15">
        <v>0</v>
      </c>
      <c r="AT13" s="15">
        <v>26</v>
      </c>
      <c r="AU13" s="54">
        <f t="shared" ref="AU13" si="37">24*(AT13)</f>
        <v>624</v>
      </c>
      <c r="AV13" s="15">
        <v>0</v>
      </c>
      <c r="AW13" s="15" t="s">
        <v>75</v>
      </c>
      <c r="AX13" s="15">
        <v>4</v>
      </c>
      <c r="AY13" s="15" t="s">
        <v>74</v>
      </c>
      <c r="AZ13" s="15" t="s">
        <v>75</v>
      </c>
      <c r="BA13" s="15">
        <v>2</v>
      </c>
      <c r="BB13" s="16">
        <v>42887</v>
      </c>
      <c r="BC13" s="15">
        <f t="shared" ref="BC13" si="38">IF(ISBLANK(BB13),,DATEDIF(I13,BB13,"d"))</f>
        <v>1</v>
      </c>
      <c r="BD13" s="16">
        <v>42913</v>
      </c>
      <c r="BE13" s="16">
        <v>42928</v>
      </c>
      <c r="BF13" s="15">
        <f>DAYS360(BD13,BE13)</f>
        <v>15</v>
      </c>
      <c r="BG13" s="15" t="s">
        <v>384</v>
      </c>
      <c r="BH13" s="15">
        <v>103</v>
      </c>
      <c r="BI13" s="54">
        <f t="shared" si="32"/>
        <v>1469</v>
      </c>
      <c r="BJ13" s="54">
        <f t="shared" si="32"/>
        <v>1599</v>
      </c>
      <c r="BK13" s="16">
        <v>42893</v>
      </c>
      <c r="BL13" s="16">
        <v>42909</v>
      </c>
      <c r="BM13" s="15" t="s">
        <v>83</v>
      </c>
      <c r="BN13" s="16">
        <v>42888</v>
      </c>
      <c r="BO13" s="16">
        <v>42894</v>
      </c>
      <c r="BP13" s="15" t="s">
        <v>83</v>
      </c>
      <c r="BQ13" s="16">
        <v>42929</v>
      </c>
      <c r="BR13" s="16">
        <v>42944</v>
      </c>
      <c r="BS13" s="18">
        <f t="shared" ref="BS13" si="39">IF(BR13="","",DAYS360(BQ13,BR13))</f>
        <v>15</v>
      </c>
      <c r="BT13" s="15" t="s">
        <v>83</v>
      </c>
      <c r="BU13" s="54">
        <f t="shared" si="33"/>
        <v>2316.5</v>
      </c>
      <c r="BV13" s="54">
        <f t="shared" si="33"/>
        <v>2521.5</v>
      </c>
      <c r="BW13" s="16">
        <v>42944</v>
      </c>
      <c r="BX13" s="16">
        <v>42958</v>
      </c>
      <c r="BY13" s="18">
        <f t="shared" ref="BY13" si="40">IF(BX13="","",DAYS360(BW13,BX13))</f>
        <v>13</v>
      </c>
      <c r="BZ13" s="16">
        <v>42958</v>
      </c>
      <c r="CA13" s="16">
        <v>42964</v>
      </c>
      <c r="CB13" s="18">
        <f t="shared" ref="CB13" si="41">IF(CA13="","",DAYS360(BZ13,CA13))</f>
        <v>6</v>
      </c>
      <c r="CC13" s="15" t="s">
        <v>623</v>
      </c>
      <c r="CD13" s="54">
        <f t="shared" si="34"/>
        <v>678</v>
      </c>
      <c r="CE13" s="54">
        <f t="shared" si="34"/>
        <v>738</v>
      </c>
      <c r="CF13" s="16">
        <v>42964</v>
      </c>
      <c r="CG13" s="16">
        <v>42964</v>
      </c>
      <c r="CH13" s="16">
        <v>42964</v>
      </c>
      <c r="CI13" s="16">
        <v>42972</v>
      </c>
      <c r="CJ13" s="16">
        <v>42972</v>
      </c>
      <c r="CK13" s="16">
        <v>43019</v>
      </c>
      <c r="CL13" s="16">
        <v>43005</v>
      </c>
      <c r="CM13" s="18">
        <f>IF(CK13="","",DAYS360(CJ13,CK13))</f>
        <v>46</v>
      </c>
      <c r="CN13" s="18">
        <f>IF(CL13="","",DAYS360(CJ13,CL13))</f>
        <v>32</v>
      </c>
      <c r="CO13" s="15">
        <v>6</v>
      </c>
      <c r="CP13" s="16">
        <v>43019</v>
      </c>
      <c r="CQ13" s="39" t="s">
        <v>74</v>
      </c>
      <c r="CR13" s="64">
        <v>0</v>
      </c>
      <c r="CS13" s="16">
        <v>43019</v>
      </c>
      <c r="CT13" s="15">
        <f t="shared" ref="CT13" si="42">IF(CS13="","",DAYS360(I13,CS13))</f>
        <v>131</v>
      </c>
      <c r="CU13" s="15" t="s">
        <v>74</v>
      </c>
      <c r="CV13" s="16">
        <v>43027</v>
      </c>
      <c r="CW13" s="15" t="s">
        <v>109</v>
      </c>
      <c r="CX13" s="16">
        <v>43028</v>
      </c>
      <c r="CY13" s="18">
        <f>IF(CX13="","",DAYS360(M13,CX13))</f>
        <v>1490</v>
      </c>
      <c r="CZ13" s="18">
        <f>IF(CX13="","",DAYS360(N13,CX13))</f>
        <v>372</v>
      </c>
      <c r="DA13" s="18">
        <f>IF(CX13="","",DAYS360(O13,CX13))</f>
        <v>145</v>
      </c>
      <c r="DB13" s="46"/>
      <c r="DC13" s="45"/>
      <c r="DD13" s="16">
        <v>43028</v>
      </c>
      <c r="DE13" s="16">
        <v>43028</v>
      </c>
      <c r="DG13" s="16">
        <v>43028</v>
      </c>
      <c r="DI13" s="16">
        <v>43028</v>
      </c>
      <c r="DJ13" s="1" t="s">
        <v>820</v>
      </c>
      <c r="DK13" s="54">
        <f t="shared" ref="DK13" si="43">SUM(AM13+AQ13+AU13+BI13+BU13+CD13+CR13+1600)</f>
        <v>7790</v>
      </c>
      <c r="DL13" s="56">
        <f t="shared" ref="DL13" si="44">SUM(AM13+AQ13+AU13+BJ13+BV13+CE13+CR13+1600)</f>
        <v>8185</v>
      </c>
      <c r="DN13" s="15"/>
    </row>
    <row r="14" spans="1:123 16384:16384" ht="28" customHeight="1">
      <c r="A14" s="96">
        <v>99</v>
      </c>
      <c r="B14" s="31" t="s">
        <v>751</v>
      </c>
      <c r="C14" s="15" t="s">
        <v>578</v>
      </c>
      <c r="D14" s="38">
        <v>0.38333333333333403</v>
      </c>
      <c r="E14" s="15" t="s">
        <v>130</v>
      </c>
      <c r="F14" s="15" t="s">
        <v>74</v>
      </c>
      <c r="G14" s="15" t="s">
        <v>506</v>
      </c>
      <c r="H14" s="15" t="s">
        <v>335</v>
      </c>
      <c r="I14" s="16">
        <v>42630</v>
      </c>
      <c r="J14" s="16">
        <v>42782</v>
      </c>
      <c r="K14" s="16">
        <v>43063</v>
      </c>
      <c r="L14" s="16">
        <v>43067</v>
      </c>
      <c r="M14" s="16">
        <v>40877</v>
      </c>
      <c r="N14" s="16">
        <v>42354</v>
      </c>
      <c r="O14" s="16">
        <v>42626</v>
      </c>
      <c r="P14" s="15" t="s">
        <v>74</v>
      </c>
      <c r="Q14" s="15" t="s">
        <v>74</v>
      </c>
      <c r="R14" s="1" t="s">
        <v>145</v>
      </c>
      <c r="S14" s="1" t="s">
        <v>752</v>
      </c>
      <c r="T14" s="1" t="s">
        <v>753</v>
      </c>
      <c r="U14" s="1" t="s">
        <v>851</v>
      </c>
      <c r="V14" s="15">
        <v>225</v>
      </c>
      <c r="W14" s="19">
        <v>48731</v>
      </c>
      <c r="X14" s="19">
        <v>40910</v>
      </c>
      <c r="Y14" s="15">
        <v>702</v>
      </c>
      <c r="Z14" s="15">
        <v>184</v>
      </c>
      <c r="AA14" s="15">
        <v>170</v>
      </c>
      <c r="AB14" s="15">
        <v>86</v>
      </c>
      <c r="AC14" s="15">
        <v>44</v>
      </c>
      <c r="AD14" s="15">
        <v>41</v>
      </c>
      <c r="AE14" s="15">
        <v>3</v>
      </c>
      <c r="AF14" s="15">
        <v>44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54">
        <f>15.5*(AL14)</f>
        <v>0</v>
      </c>
      <c r="AN14" s="15">
        <v>0</v>
      </c>
      <c r="AO14" s="15">
        <v>0</v>
      </c>
      <c r="AP14" s="15">
        <v>0</v>
      </c>
      <c r="AQ14" s="54">
        <f>17.5*(AP14)</f>
        <v>0</v>
      </c>
      <c r="AR14" s="15">
        <v>2</v>
      </c>
      <c r="AS14" s="15">
        <v>0</v>
      </c>
      <c r="AT14" s="15">
        <v>2</v>
      </c>
      <c r="AU14" s="54">
        <f>24*(AT14)</f>
        <v>48</v>
      </c>
      <c r="AV14" s="15">
        <v>0</v>
      </c>
      <c r="AW14" s="15" t="s">
        <v>74</v>
      </c>
      <c r="AX14" s="15">
        <v>7</v>
      </c>
      <c r="AY14" s="15" t="s">
        <v>74</v>
      </c>
      <c r="AZ14" s="15" t="s">
        <v>75</v>
      </c>
      <c r="BA14" s="15">
        <v>8</v>
      </c>
      <c r="BB14" s="16">
        <v>42633</v>
      </c>
      <c r="BC14" s="15">
        <f>IF(ISBLANK(BB14),,DATEDIF(I14,BB14,"d"))</f>
        <v>3</v>
      </c>
      <c r="BD14" s="16">
        <v>42677</v>
      </c>
      <c r="BE14" s="16">
        <v>42686</v>
      </c>
      <c r="BF14" s="15">
        <f>DAYS360(BD14,BE14)</f>
        <v>9</v>
      </c>
      <c r="BG14" s="15" t="s">
        <v>384</v>
      </c>
      <c r="BH14" s="15">
        <v>52</v>
      </c>
      <c r="BI14" s="54">
        <f>6.5*(Z14)</f>
        <v>1196</v>
      </c>
      <c r="BJ14" s="54">
        <f>6.5*(AA14)</f>
        <v>1105</v>
      </c>
      <c r="BK14" s="16">
        <v>42649</v>
      </c>
      <c r="BL14" s="16">
        <v>42662</v>
      </c>
      <c r="BM14" s="15" t="s">
        <v>83</v>
      </c>
      <c r="BN14" s="16">
        <v>42636</v>
      </c>
      <c r="BO14" s="16">
        <v>42641</v>
      </c>
      <c r="BP14" s="15" t="s">
        <v>83</v>
      </c>
      <c r="BQ14" s="16">
        <v>42686</v>
      </c>
      <c r="BR14" s="16">
        <v>42698</v>
      </c>
      <c r="BS14" s="18">
        <f>IF(BR14="","",DAYS360(BQ14,BR14))</f>
        <v>12</v>
      </c>
      <c r="BT14" s="15" t="s">
        <v>83</v>
      </c>
      <c r="BU14" s="54">
        <f>10.25*(Z14)</f>
        <v>1886</v>
      </c>
      <c r="BV14" s="54">
        <f>10.25*(AA14)</f>
        <v>1742.5</v>
      </c>
      <c r="BW14" s="16">
        <v>42698</v>
      </c>
      <c r="BX14" s="16">
        <v>42721</v>
      </c>
      <c r="BY14" s="18">
        <f>IF(BX14="","",DAYS360(BW14,BX14))</f>
        <v>23</v>
      </c>
      <c r="BZ14" s="16">
        <v>42698</v>
      </c>
      <c r="CA14" s="16">
        <v>42700</v>
      </c>
      <c r="CB14" s="18">
        <f>IF(CA14="","",DAYS360(BZ14,CA14))</f>
        <v>2</v>
      </c>
      <c r="CC14" s="15" t="s">
        <v>764</v>
      </c>
      <c r="CD14" s="54">
        <f>3*(Z14)</f>
        <v>552</v>
      </c>
      <c r="CE14" s="54">
        <f>3*(AA14)</f>
        <v>510</v>
      </c>
      <c r="CF14" s="16">
        <v>42746</v>
      </c>
      <c r="CG14" s="16">
        <v>42746</v>
      </c>
      <c r="CH14" s="16">
        <v>42746</v>
      </c>
      <c r="CI14" s="16">
        <v>42752</v>
      </c>
      <c r="CJ14" s="16">
        <v>42752</v>
      </c>
      <c r="CK14" s="16">
        <v>42759</v>
      </c>
      <c r="CL14" s="16">
        <v>42768</v>
      </c>
      <c r="CM14" s="18">
        <f>IF(CK14="","",DAYS360(CJ14,CK14))</f>
        <v>7</v>
      </c>
      <c r="CN14" s="18">
        <f>IF(CL14="","",DAYS360(CJ14,CL14))</f>
        <v>15</v>
      </c>
      <c r="CO14" s="15">
        <v>1</v>
      </c>
      <c r="CP14" s="16">
        <v>43057</v>
      </c>
      <c r="CQ14" s="15" t="s">
        <v>74</v>
      </c>
      <c r="CR14" s="54">
        <v>0</v>
      </c>
      <c r="CS14" s="16">
        <v>43063</v>
      </c>
      <c r="CT14" s="15">
        <f>IF(CS14="","",DAYS360(I14,CS14))</f>
        <v>427</v>
      </c>
      <c r="CU14" s="15" t="s">
        <v>75</v>
      </c>
      <c r="CV14" s="16">
        <v>43063</v>
      </c>
      <c r="CW14" s="15" t="s">
        <v>576</v>
      </c>
      <c r="CX14" s="16">
        <v>43067</v>
      </c>
      <c r="CY14" s="18">
        <f>IF(CX14="","",DAYS360(M14,CX14))</f>
        <v>2158</v>
      </c>
      <c r="CZ14" s="18">
        <f>IF(CX14="","",DAYS360(N14,CX14))</f>
        <v>702</v>
      </c>
      <c r="DA14" s="18">
        <f>IF(CX14="","",DAYS360(O14,CX14))</f>
        <v>435</v>
      </c>
      <c r="DB14" s="17"/>
      <c r="DD14" s="16">
        <v>43067</v>
      </c>
      <c r="DE14" s="16">
        <v>43067</v>
      </c>
      <c r="DG14" s="16">
        <v>43067</v>
      </c>
      <c r="DI14" s="16">
        <v>43067</v>
      </c>
      <c r="DJ14" s="1" t="s">
        <v>754</v>
      </c>
      <c r="DK14" s="54">
        <f>SUM(AM14+AQ14+AU14+BI14+BU14+CD14+CR14+1600)</f>
        <v>5282</v>
      </c>
      <c r="DL14" s="56">
        <f>SUM(AM14+AQ14+AU14+BJ14+BV14+CE14+CR14+1600)</f>
        <v>5005.5</v>
      </c>
      <c r="DN14" s="15"/>
    </row>
    <row r="15" spans="1:123 16384:16384" ht="28" customHeight="1">
      <c r="DB15" s="45"/>
      <c r="DC15" s="45"/>
      <c r="DF15" s="45"/>
      <c r="DH15" s="45"/>
    </row>
    <row r="16" spans="1:123 16384:16384" ht="28" customHeight="1">
      <c r="DB16" s="45"/>
      <c r="DC16" s="45"/>
      <c r="DF16" s="45"/>
      <c r="DH16" s="45"/>
    </row>
    <row r="17" spans="106:112" ht="28" customHeight="1">
      <c r="DB17" s="16"/>
    </row>
    <row r="18" spans="106:112" ht="28" customHeight="1">
      <c r="DB18" s="45"/>
      <c r="DC18" s="45"/>
      <c r="DF18" s="45"/>
      <c r="DH18" s="45"/>
    </row>
    <row r="19" spans="106:112" ht="28" customHeight="1">
      <c r="DB19" s="16"/>
    </row>
    <row r="20" spans="106:112" ht="28" customHeight="1">
      <c r="DB20" s="45"/>
      <c r="DC20" s="45"/>
      <c r="DF20" s="45"/>
      <c r="DH20" s="45"/>
    </row>
    <row r="21" spans="106:112" ht="28" customHeight="1">
      <c r="DB21" s="45"/>
      <c r="DC21" s="45"/>
      <c r="DF21" s="45"/>
      <c r="DH21" s="45"/>
    </row>
    <row r="22" spans="106:112" ht="28" customHeight="1">
      <c r="DB22" s="45"/>
      <c r="DC22" s="45"/>
      <c r="DF22" s="45"/>
      <c r="DH22" s="45"/>
    </row>
    <row r="23" spans="106:112" ht="28" customHeight="1">
      <c r="DB23" s="16"/>
    </row>
    <row r="24" spans="106:112" ht="28" customHeight="1">
      <c r="DB24" s="16"/>
    </row>
    <row r="25" spans="106:112" ht="28" customHeight="1">
      <c r="DB25" s="45"/>
      <c r="DC25" s="45"/>
      <c r="DF25" s="45"/>
      <c r="DH25" s="45"/>
    </row>
    <row r="26" spans="106:112" ht="28" customHeight="1">
      <c r="DB26" s="45"/>
      <c r="DC26" s="45"/>
      <c r="DF26" s="45"/>
      <c r="DH26" s="45"/>
    </row>
    <row r="27" spans="106:112" ht="28" customHeight="1">
      <c r="DB27" s="16"/>
    </row>
    <row r="28" spans="106:112" ht="28" customHeight="1">
      <c r="DB28" s="16"/>
    </row>
    <row r="29" spans="106:112" ht="28" customHeight="1">
      <c r="DB29" s="45"/>
      <c r="DC29" s="45"/>
      <c r="DF29" s="45"/>
      <c r="DH29" s="45"/>
    </row>
    <row r="30" spans="106:112" ht="28" customHeight="1">
      <c r="DB30" s="45"/>
      <c r="DC30" s="45"/>
      <c r="DF30" s="45"/>
      <c r="DH30" s="45"/>
    </row>
    <row r="31" spans="106:112" ht="28" customHeight="1">
      <c r="DB31" s="16"/>
    </row>
  </sheetData>
  <mergeCells count="4">
    <mergeCell ref="A1:B1"/>
    <mergeCell ref="C1:D1"/>
    <mergeCell ref="W1:Y1"/>
    <mergeCell ref="Z1:AC1"/>
  </mergeCells>
  <conditionalFormatting sqref="DA15:DA65247 DD15:DE65247 DG15:DG65247 DI15:DL65247 BN15:BP65250 DM15:DN65253 CQ15:CR65253 CD15:CE65253 BU15:BV65253 BI15:BJ65253 AQ15:AQ65253 AU15:AU65253 AM15:AM65253 J15:J65253 G15:G65253 CS15:CY65247 BQ15:BT65247 DO15:JT65247 CF15:CP65247 BW15:CC65247 BK15:BM65247 AV15:BH65247 AR15:AT65247 AN15:AP65247 K15:AL65247 H15:I65247 A15:F65247 CZ15:CZ65240">
    <cfRule type="expression" dxfId="3991" priority="1135" stopIfTrue="1">
      <formula>MOD(ROW(),2)</formula>
    </cfRule>
  </conditionalFormatting>
  <conditionalFormatting sqref="DB32:DC64811">
    <cfRule type="expression" dxfId="3990" priority="1134" stopIfTrue="1">
      <formula>MOD(ROW(),2)</formula>
    </cfRule>
  </conditionalFormatting>
  <conditionalFormatting sqref="DB31">
    <cfRule type="expression" dxfId="3989" priority="1073" stopIfTrue="1">
      <formula>MOD(ROW(),2)</formula>
    </cfRule>
  </conditionalFormatting>
  <conditionalFormatting sqref="DC30">
    <cfRule type="expression" dxfId="3988" priority="1076" stopIfTrue="1">
      <formula>MOD(ROW(),2)</formula>
    </cfRule>
  </conditionalFormatting>
  <conditionalFormatting sqref="DB30">
    <cfRule type="expression" dxfId="3987" priority="1075" stopIfTrue="1">
      <formula>MOD(ROW(),2)</formula>
    </cfRule>
  </conditionalFormatting>
  <conditionalFormatting sqref="DB25">
    <cfRule type="expression" dxfId="3986" priority="1086" stopIfTrue="1">
      <formula>MOD(ROW(),2)</formula>
    </cfRule>
  </conditionalFormatting>
  <conditionalFormatting sqref="DB24">
    <cfRule type="expression" dxfId="3985" priority="1088" stopIfTrue="1">
      <formula>MOD(ROW(),2)</formula>
    </cfRule>
  </conditionalFormatting>
  <conditionalFormatting sqref="DB26">
    <cfRule type="expression" dxfId="3984" priority="1084" stopIfTrue="1">
      <formula>MOD(ROW(),2)</formula>
    </cfRule>
  </conditionalFormatting>
  <conditionalFormatting sqref="DF20">
    <cfRule type="expression" dxfId="3983" priority="1053" stopIfTrue="1">
      <formula>MOD(ROW(),2)</formula>
    </cfRule>
  </conditionalFormatting>
  <conditionalFormatting sqref="DB22">
    <cfRule type="expression" dxfId="3982" priority="1092" stopIfTrue="1">
      <formula>MOD(ROW(),2)</formula>
    </cfRule>
  </conditionalFormatting>
  <conditionalFormatting sqref="DC23">
    <cfRule type="expression" dxfId="3981" priority="1091" stopIfTrue="1">
      <formula>MOD(ROW(),2)</formula>
    </cfRule>
  </conditionalFormatting>
  <conditionalFormatting sqref="DC26">
    <cfRule type="expression" dxfId="3980" priority="1085" stopIfTrue="1">
      <formula>MOD(ROW(),2)</formula>
    </cfRule>
  </conditionalFormatting>
  <conditionalFormatting sqref="DC15">
    <cfRule type="expression" dxfId="3979" priority="1107" stopIfTrue="1">
      <formula>MOD(ROW(),2)</formula>
    </cfRule>
  </conditionalFormatting>
  <conditionalFormatting sqref="DB15">
    <cfRule type="expression" dxfId="3978" priority="1106" stopIfTrue="1">
      <formula>MOD(ROW(),2)</formula>
    </cfRule>
  </conditionalFormatting>
  <conditionalFormatting sqref="DC16">
    <cfRule type="expression" dxfId="3977" priority="1105" stopIfTrue="1">
      <formula>MOD(ROW(),2)</formula>
    </cfRule>
  </conditionalFormatting>
  <conditionalFormatting sqref="DB16">
    <cfRule type="expression" dxfId="3976" priority="1104" stopIfTrue="1">
      <formula>MOD(ROW(),2)</formula>
    </cfRule>
  </conditionalFormatting>
  <conditionalFormatting sqref="DC17">
    <cfRule type="expression" dxfId="3975" priority="1103" stopIfTrue="1">
      <formula>MOD(ROW(),2)</formula>
    </cfRule>
  </conditionalFormatting>
  <conditionalFormatting sqref="DB17">
    <cfRule type="expression" dxfId="3974" priority="1102" stopIfTrue="1">
      <formula>MOD(ROW(),2)</formula>
    </cfRule>
  </conditionalFormatting>
  <conditionalFormatting sqref="DC18">
    <cfRule type="expression" dxfId="3973" priority="1101" stopIfTrue="1">
      <formula>MOD(ROW(),2)</formula>
    </cfRule>
  </conditionalFormatting>
  <conditionalFormatting sqref="DB18">
    <cfRule type="expression" dxfId="3972" priority="1100" stopIfTrue="1">
      <formula>MOD(ROW(),2)</formula>
    </cfRule>
  </conditionalFormatting>
  <conditionalFormatting sqref="DC19">
    <cfRule type="expression" dxfId="3971" priority="1099" stopIfTrue="1">
      <formula>MOD(ROW(),2)</formula>
    </cfRule>
  </conditionalFormatting>
  <conditionalFormatting sqref="DB19">
    <cfRule type="expression" dxfId="3970" priority="1098" stopIfTrue="1">
      <formula>MOD(ROW(),2)</formula>
    </cfRule>
  </conditionalFormatting>
  <conditionalFormatting sqref="DC20">
    <cfRule type="expression" dxfId="3969" priority="1097" stopIfTrue="1">
      <formula>MOD(ROW(),2)</formula>
    </cfRule>
  </conditionalFormatting>
  <conditionalFormatting sqref="DB20">
    <cfRule type="expression" dxfId="3968" priority="1096" stopIfTrue="1">
      <formula>MOD(ROW(),2)</formula>
    </cfRule>
  </conditionalFormatting>
  <conditionalFormatting sqref="DC21">
    <cfRule type="expression" dxfId="3967" priority="1095" stopIfTrue="1">
      <formula>MOD(ROW(),2)</formula>
    </cfRule>
  </conditionalFormatting>
  <conditionalFormatting sqref="DB21">
    <cfRule type="expression" dxfId="3966" priority="1094" stopIfTrue="1">
      <formula>MOD(ROW(),2)</formula>
    </cfRule>
  </conditionalFormatting>
  <conditionalFormatting sqref="DC22">
    <cfRule type="expression" dxfId="3965" priority="1093" stopIfTrue="1">
      <formula>MOD(ROW(),2)</formula>
    </cfRule>
  </conditionalFormatting>
  <conditionalFormatting sqref="DB23">
    <cfRule type="expression" dxfId="3964" priority="1090" stopIfTrue="1">
      <formula>MOD(ROW(),2)</formula>
    </cfRule>
  </conditionalFormatting>
  <conditionalFormatting sqref="DC24">
    <cfRule type="expression" dxfId="3963" priority="1089" stopIfTrue="1">
      <formula>MOD(ROW(),2)</formula>
    </cfRule>
  </conditionalFormatting>
  <conditionalFormatting sqref="DC25">
    <cfRule type="expression" dxfId="3962" priority="1087" stopIfTrue="1">
      <formula>MOD(ROW(),2)</formula>
    </cfRule>
  </conditionalFormatting>
  <conditionalFormatting sqref="DC27">
    <cfRule type="expression" dxfId="3961" priority="1083" stopIfTrue="1">
      <formula>MOD(ROW(),2)</formula>
    </cfRule>
  </conditionalFormatting>
  <conditionalFormatting sqref="DB27">
    <cfRule type="expression" dxfId="3960" priority="1082" stopIfTrue="1">
      <formula>MOD(ROW(),2)</formula>
    </cfRule>
  </conditionalFormatting>
  <conditionalFormatting sqref="DC28">
    <cfRule type="expression" dxfId="3959" priority="1081" stopIfTrue="1">
      <formula>MOD(ROW(),2)</formula>
    </cfRule>
  </conditionalFormatting>
  <conditionalFormatting sqref="DB28">
    <cfRule type="expression" dxfId="3958" priority="1080" stopIfTrue="1">
      <formula>MOD(ROW(),2)</formula>
    </cfRule>
  </conditionalFormatting>
  <conditionalFormatting sqref="DH24">
    <cfRule type="expression" dxfId="3957" priority="1016" stopIfTrue="1">
      <formula>MOD(ROW(),2)</formula>
    </cfRule>
  </conditionalFormatting>
  <conditionalFormatting sqref="DC29">
    <cfRule type="expression" dxfId="3956" priority="1078" stopIfTrue="1">
      <formula>MOD(ROW(),2)</formula>
    </cfRule>
  </conditionalFormatting>
  <conditionalFormatting sqref="DF32:DF64811">
    <cfRule type="expression" dxfId="3955" priority="1071" stopIfTrue="1">
      <formula>MOD(ROW(),2)</formula>
    </cfRule>
  </conditionalFormatting>
  <conditionalFormatting sqref="DB29">
    <cfRule type="expression" dxfId="3954" priority="1077" stopIfTrue="1">
      <formula>MOD(ROW(),2)</formula>
    </cfRule>
  </conditionalFormatting>
  <conditionalFormatting sqref="DC31">
    <cfRule type="expression" dxfId="3953" priority="1074" stopIfTrue="1">
      <formula>MOD(ROW(),2)</formula>
    </cfRule>
  </conditionalFormatting>
  <conditionalFormatting sqref="DF25">
    <cfRule type="expression" dxfId="3952" priority="1047" stopIfTrue="1">
      <formula>MOD(ROW(),2)</formula>
    </cfRule>
  </conditionalFormatting>
  <conditionalFormatting sqref="DF26">
    <cfRule type="expression" dxfId="3951" priority="1046" stopIfTrue="1">
      <formula>MOD(ROW(),2)</formula>
    </cfRule>
  </conditionalFormatting>
  <conditionalFormatting sqref="DH25">
    <cfRule type="expression" dxfId="3950" priority="1014" stopIfTrue="1">
      <formula>MOD(ROW(),2)</formula>
    </cfRule>
  </conditionalFormatting>
  <conditionalFormatting sqref="DH23">
    <cfRule type="expression" dxfId="3949" priority="1017" stopIfTrue="1">
      <formula>MOD(ROW(),2)</formula>
    </cfRule>
  </conditionalFormatting>
  <conditionalFormatting sqref="DF15">
    <cfRule type="expression" dxfId="3948" priority="1058" stopIfTrue="1">
      <formula>MOD(ROW(),2)</formula>
    </cfRule>
  </conditionalFormatting>
  <conditionalFormatting sqref="DF16">
    <cfRule type="expression" dxfId="3947" priority="1057" stopIfTrue="1">
      <formula>MOD(ROW(),2)</formula>
    </cfRule>
  </conditionalFormatting>
  <conditionalFormatting sqref="DF17">
    <cfRule type="expression" dxfId="3946" priority="1056" stopIfTrue="1">
      <formula>MOD(ROW(),2)</formula>
    </cfRule>
  </conditionalFormatting>
  <conditionalFormatting sqref="DF18">
    <cfRule type="expression" dxfId="3945" priority="1055" stopIfTrue="1">
      <formula>MOD(ROW(),2)</formula>
    </cfRule>
  </conditionalFormatting>
  <conditionalFormatting sqref="DF19">
    <cfRule type="expression" dxfId="3944" priority="1054" stopIfTrue="1">
      <formula>MOD(ROW(),2)</formula>
    </cfRule>
  </conditionalFormatting>
  <conditionalFormatting sqref="DF21">
    <cfRule type="expression" dxfId="3943" priority="1052" stopIfTrue="1">
      <formula>MOD(ROW(),2)</formula>
    </cfRule>
  </conditionalFormatting>
  <conditionalFormatting sqref="DF22">
    <cfRule type="expression" dxfId="3942" priority="1051" stopIfTrue="1">
      <formula>MOD(ROW(),2)</formula>
    </cfRule>
  </conditionalFormatting>
  <conditionalFormatting sqref="DF23">
    <cfRule type="expression" dxfId="3941" priority="1050" stopIfTrue="1">
      <formula>MOD(ROW(),2)</formula>
    </cfRule>
  </conditionalFormatting>
  <conditionalFormatting sqref="DF24">
    <cfRule type="expression" dxfId="3940" priority="1049" stopIfTrue="1">
      <formula>MOD(ROW(),2)</formula>
    </cfRule>
  </conditionalFormatting>
  <conditionalFormatting sqref="DF27">
    <cfRule type="expression" dxfId="3939" priority="1045" stopIfTrue="1">
      <formula>MOD(ROW(),2)</formula>
    </cfRule>
  </conditionalFormatting>
  <conditionalFormatting sqref="DF28">
    <cfRule type="expression" dxfId="3938" priority="1044" stopIfTrue="1">
      <formula>MOD(ROW(),2)</formula>
    </cfRule>
  </conditionalFormatting>
  <conditionalFormatting sqref="DF31">
    <cfRule type="expression" dxfId="3937" priority="1040" stopIfTrue="1">
      <formula>MOD(ROW(),2)</formula>
    </cfRule>
  </conditionalFormatting>
  <conditionalFormatting sqref="DF29">
    <cfRule type="expression" dxfId="3936" priority="1042" stopIfTrue="1">
      <formula>MOD(ROW(),2)</formula>
    </cfRule>
  </conditionalFormatting>
  <conditionalFormatting sqref="DF30">
    <cfRule type="expression" dxfId="3935" priority="1041" stopIfTrue="1">
      <formula>MOD(ROW(),2)</formula>
    </cfRule>
  </conditionalFormatting>
  <conditionalFormatting sqref="DH26">
    <cfRule type="expression" dxfId="3934" priority="1013" stopIfTrue="1">
      <formula>MOD(ROW(),2)</formula>
    </cfRule>
  </conditionalFormatting>
  <conditionalFormatting sqref="DH31">
    <cfRule type="expression" dxfId="3933" priority="1007" stopIfTrue="1">
      <formula>MOD(ROW(),2)</formula>
    </cfRule>
  </conditionalFormatting>
  <conditionalFormatting sqref="DH32:DH64811">
    <cfRule type="expression" dxfId="3932" priority="1038" stopIfTrue="1">
      <formula>MOD(ROW(),2)</formula>
    </cfRule>
  </conditionalFormatting>
  <conditionalFormatting sqref="DH15">
    <cfRule type="expression" dxfId="3931" priority="1025" stopIfTrue="1">
      <formula>MOD(ROW(),2)</formula>
    </cfRule>
  </conditionalFormatting>
  <conditionalFormatting sqref="DH16">
    <cfRule type="expression" dxfId="3930" priority="1024" stopIfTrue="1">
      <formula>MOD(ROW(),2)</formula>
    </cfRule>
  </conditionalFormatting>
  <conditionalFormatting sqref="DH17">
    <cfRule type="expression" dxfId="3929" priority="1023" stopIfTrue="1">
      <formula>MOD(ROW(),2)</formula>
    </cfRule>
  </conditionalFormatting>
  <conditionalFormatting sqref="DH18">
    <cfRule type="expression" dxfId="3928" priority="1022" stopIfTrue="1">
      <formula>MOD(ROW(),2)</formula>
    </cfRule>
  </conditionalFormatting>
  <conditionalFormatting sqref="DH19">
    <cfRule type="expression" dxfId="3927" priority="1021" stopIfTrue="1">
      <formula>MOD(ROW(),2)</formula>
    </cfRule>
  </conditionalFormatting>
  <conditionalFormatting sqref="DH20">
    <cfRule type="expression" dxfId="3926" priority="1020" stopIfTrue="1">
      <formula>MOD(ROW(),2)</formula>
    </cfRule>
  </conditionalFormatting>
  <conditionalFormatting sqref="DH21">
    <cfRule type="expression" dxfId="3925" priority="1019" stopIfTrue="1">
      <formula>MOD(ROW(),2)</formula>
    </cfRule>
  </conditionalFormatting>
  <conditionalFormatting sqref="DH22">
    <cfRule type="expression" dxfId="3924" priority="1018" stopIfTrue="1">
      <formula>MOD(ROW(),2)</formula>
    </cfRule>
  </conditionalFormatting>
  <conditionalFormatting sqref="DH27">
    <cfRule type="expression" dxfId="3923" priority="1012" stopIfTrue="1">
      <formula>MOD(ROW(),2)</formula>
    </cfRule>
  </conditionalFormatting>
  <conditionalFormatting sqref="DH28">
    <cfRule type="expression" dxfId="3922" priority="1011" stopIfTrue="1">
      <formula>MOD(ROW(),2)</formula>
    </cfRule>
  </conditionalFormatting>
  <conditionalFormatting sqref="DH29">
    <cfRule type="expression" dxfId="3921" priority="1009" stopIfTrue="1">
      <formula>MOD(ROW(),2)</formula>
    </cfRule>
  </conditionalFormatting>
  <conditionalFormatting sqref="DH30">
    <cfRule type="expression" dxfId="3920" priority="1008" stopIfTrue="1">
      <formula>MOD(ROW(),2)</formula>
    </cfRule>
  </conditionalFormatting>
  <conditionalFormatting sqref="A2:XFD2">
    <cfRule type="containsBlanks" priority="843">
      <formula>LEN(TRIM(A2))=0</formula>
    </cfRule>
  </conditionalFormatting>
  <conditionalFormatting sqref="I3 M3:O3 BH3:BL3 BN3:BO3 AX3 V3:AT3 AV3 BA3:BF3">
    <cfRule type="expression" dxfId="3919" priority="670">
      <formula>AND(NOT(ISNUMBER(I3)),NOT(ISBLANK(I3)))</formula>
    </cfRule>
  </conditionalFormatting>
  <conditionalFormatting sqref="AR3:AT3 AN3:AP3 AD3:AL3">
    <cfRule type="expression" dxfId="3918" priority="668" stopIfTrue="1">
      <formula>AND(OR(ISNUMBER(SEARCH("+",AD3)),ISNUMBER(SEARCH("–",AD3))),MOD(ROW()+1,2))</formula>
    </cfRule>
    <cfRule type="expression" dxfId="3917" priority="669" stopIfTrue="1">
      <formula>AND(OR(ISNUMBER(SEARCH("+",AD3)),ISNUMBER(SEARCH("–",AD3))),MOD(ROW(),2))</formula>
    </cfRule>
  </conditionalFormatting>
  <conditionalFormatting sqref="AM3 AQ3 BF3 BI3:BJ3 BS3 BU3:BV3 BY3 CB3 CD3:CE3 CM3:CN3 CY3:DA3 DK3:DL3 BC3">
    <cfRule type="expression" dxfId="3916" priority="667">
      <formula>OR(AND(NOT(_xlfn.ISFORMULA(AM3)),NOT(ISBLANK(AM3))),ISERROR(AM3))</formula>
    </cfRule>
  </conditionalFormatting>
  <conditionalFormatting sqref="DL3">
    <cfRule type="expression" dxfId="3915" priority="666">
      <formula>AND(NOT(ISBLANK(A3)),ISBLANK(DL3))</formula>
    </cfRule>
  </conditionalFormatting>
  <conditionalFormatting sqref="DH3 DF3 DB3:DC3">
    <cfRule type="containsBlanks" dxfId="3914" priority="664">
      <formula>LEN(TRIM(DB3))=0</formula>
    </cfRule>
  </conditionalFormatting>
  <conditionalFormatting sqref="A3 M3:Q3 C3:I3 V3:AT3 CU3 AV3:CP3 DJ3:XFD3 DH3 DF3 CY3:DC3 CW3 D5">
    <cfRule type="containsBlanks" priority="665">
      <formula>LEN(TRIM(A3))=0</formula>
    </cfRule>
    <cfRule type="expression" dxfId="3913" priority="671">
      <formula>AND(_xlfn.ISFORMULA(A3),MOD(ROW(),2))</formula>
    </cfRule>
    <cfRule type="expression" dxfId="3912" priority="672">
      <formula>AND(_xlfn.ISFORMULA(A3),MOD(ROW()+1,2))</formula>
    </cfRule>
    <cfRule type="expression" dxfId="3911" priority="673">
      <formula>MOD(ROW(),2)</formula>
    </cfRule>
  </conditionalFormatting>
  <conditionalFormatting sqref="BF3 BS3 BV3 BY3 CB3 CD3:CE3 CM3:CN3">
    <cfRule type="containsBlanks" priority="674">
      <formula>LEN(TRIM(BF3))=0</formula>
    </cfRule>
    <cfRule type="expression" dxfId="3910" priority="675">
      <formula>AND(_xlfn.ISFORMULA(BF4),MOD(ROW(),2))</formula>
    </cfRule>
    <cfRule type="expression" dxfId="3909" priority="676">
      <formula>AND(_xlfn.ISFORMULA(BF3),MOD(ROW()+1,2))</formula>
    </cfRule>
    <cfRule type="expression" dxfId="3908" priority="677">
      <formula>MOD(ROW(),2)</formula>
    </cfRule>
  </conditionalFormatting>
  <conditionalFormatting sqref="CM3:CN3 CY3:DA3">
    <cfRule type="containsBlanks" priority="661">
      <formula>LEN(TRIM(CM3))=0</formula>
    </cfRule>
    <cfRule type="expression" dxfId="3907" priority="662">
      <formula>AND(_xlfn.ISFORMULA(CM3),MOD(ROW()+1,2))</formula>
    </cfRule>
    <cfRule type="expression" dxfId="3906" priority="663">
      <formula>MOD(ROW(),2)</formula>
    </cfRule>
  </conditionalFormatting>
  <conditionalFormatting sqref="B3 CU11">
    <cfRule type="containsBlanks" priority="657">
      <formula>LEN(TRIM(B3))=0</formula>
    </cfRule>
    <cfRule type="expression" dxfId="3905" priority="658">
      <formula>AND(_xlfn.ISFORMULA(B5),MOD(ROW(),2))</formula>
    </cfRule>
    <cfRule type="expression" dxfId="3904" priority="659">
      <formula>AND(_xlfn.ISFORMULA(B3),MOD(ROW()+1,2))</formula>
    </cfRule>
    <cfRule type="expression" dxfId="3903" priority="660">
      <formula>MOD(ROW(),2)</formula>
    </cfRule>
  </conditionalFormatting>
  <conditionalFormatting sqref="R3">
    <cfRule type="containsBlanks" priority="653">
      <formula>LEN(TRIM(R3))=0</formula>
    </cfRule>
    <cfRule type="expression" dxfId="3902" priority="654">
      <formula>AND(_xlfn.ISFORMULA(R5),MOD(ROW(),2))</formula>
    </cfRule>
    <cfRule type="expression" dxfId="3901" priority="655">
      <formula>AND(_xlfn.ISFORMULA(R3),MOD(ROW()+1,2))</formula>
    </cfRule>
    <cfRule type="expression" dxfId="3900" priority="656">
      <formula>MOD(ROW(),2)</formula>
    </cfRule>
  </conditionalFormatting>
  <conditionalFormatting sqref="S3">
    <cfRule type="containsBlanks" priority="649">
      <formula>LEN(TRIM(S3))=0</formula>
    </cfRule>
    <cfRule type="expression" dxfId="3899" priority="650">
      <formula>AND(_xlfn.ISFORMULA(S5),MOD(ROW(),2))</formula>
    </cfRule>
    <cfRule type="expression" dxfId="3898" priority="651">
      <formula>AND(_xlfn.ISFORMULA(S3),MOD(ROW()+1,2))</formula>
    </cfRule>
    <cfRule type="expression" dxfId="3897" priority="652">
      <formula>MOD(ROW(),2)</formula>
    </cfRule>
  </conditionalFormatting>
  <conditionalFormatting sqref="T3">
    <cfRule type="containsBlanks" priority="645">
      <formula>LEN(TRIM(T3))=0</formula>
    </cfRule>
    <cfRule type="expression" dxfId="3896" priority="646">
      <formula>AND(_xlfn.ISFORMULA(T5),MOD(ROW(),2))</formula>
    </cfRule>
    <cfRule type="expression" dxfId="3895" priority="647">
      <formula>AND(_xlfn.ISFORMULA(T3),MOD(ROW()+1,2))</formula>
    </cfRule>
    <cfRule type="expression" dxfId="3894" priority="648">
      <formula>MOD(ROW(),2)</formula>
    </cfRule>
  </conditionalFormatting>
  <conditionalFormatting sqref="U3">
    <cfRule type="containsBlanks" priority="641">
      <formula>LEN(TRIM(U3))=0</formula>
    </cfRule>
    <cfRule type="expression" dxfId="3893" priority="642">
      <formula>AND(_xlfn.ISFORMULA(U5),MOD(ROW(),2))</formula>
    </cfRule>
    <cfRule type="expression" dxfId="3892" priority="643">
      <formula>AND(_xlfn.ISFORMULA(U3),MOD(ROW()+1,2))</formula>
    </cfRule>
    <cfRule type="expression" dxfId="3891" priority="644">
      <formula>MOD(ROW(),2)</formula>
    </cfRule>
  </conditionalFormatting>
  <conditionalFormatting sqref="CQ3:CR3">
    <cfRule type="containsBlanks" priority="637">
      <formula>LEN(TRIM(CQ3))=0</formula>
    </cfRule>
    <cfRule type="expression" dxfId="3890" priority="638">
      <formula>AND(_xlfn.ISFORMULA(CQ5),MOD(ROW(),2))</formula>
    </cfRule>
    <cfRule type="expression" dxfId="3889" priority="639">
      <formula>AND(_xlfn.ISFORMULA(CQ3),MOD(ROW()+1,2))</formula>
    </cfRule>
    <cfRule type="expression" dxfId="3888" priority="640">
      <formula>MOD(ROW(),2)</formula>
    </cfRule>
  </conditionalFormatting>
  <conditionalFormatting sqref="CT3">
    <cfRule type="containsBlanks" priority="632">
      <formula>LEN(TRIM(CT3))=0</formula>
    </cfRule>
    <cfRule type="expression" dxfId="3887" priority="634">
      <formula>AND(_xlfn.ISFORMULA(CT3),MOD(ROW(),2))</formula>
    </cfRule>
    <cfRule type="expression" dxfId="3886" priority="635">
      <formula>AND(_xlfn.ISFORMULA(CT3),MOD(ROW()+1,2))</formula>
    </cfRule>
    <cfRule type="expression" dxfId="3885" priority="636">
      <formula>MOD(ROW(),2)</formula>
    </cfRule>
  </conditionalFormatting>
  <conditionalFormatting sqref="CT3">
    <cfRule type="expression" dxfId="3884" priority="633">
      <formula>OR(AND(NOT(_xlfn.ISFORMULA(CT3)),NOT(ISBLANK(CT3))),ISERROR(CT3))</formula>
    </cfRule>
  </conditionalFormatting>
  <conditionalFormatting sqref="AU3">
    <cfRule type="expression" dxfId="3883" priority="628">
      <formula>AND(NOT(ISNUMBER(AU3)),NOT(ISBLANK(AU3)))</formula>
    </cfRule>
  </conditionalFormatting>
  <conditionalFormatting sqref="AU3">
    <cfRule type="expression" dxfId="3882" priority="627">
      <formula>OR(AND(NOT(_xlfn.ISFORMULA(AU3)),NOT(ISBLANK(AU3))),ISERROR(AU3))</formula>
    </cfRule>
  </conditionalFormatting>
  <conditionalFormatting sqref="AU3">
    <cfRule type="containsBlanks" priority="626">
      <formula>LEN(TRIM(AU3))=0</formula>
    </cfRule>
    <cfRule type="expression" dxfId="3881" priority="629">
      <formula>AND(_xlfn.ISFORMULA(AU5),MOD(ROW(),2))</formula>
    </cfRule>
    <cfRule type="expression" dxfId="3880" priority="630">
      <formula>AND(_xlfn.ISFORMULA(AU3),MOD(ROW()+1,2))</formula>
    </cfRule>
    <cfRule type="expression" dxfId="3879" priority="631">
      <formula>MOD(ROW(),2)</formula>
    </cfRule>
  </conditionalFormatting>
  <conditionalFormatting sqref="BH4:BL4 BA4:BF4 AV4 V4:AT4 AX4 BN4:BO4 I4:O4">
    <cfRule type="expression" dxfId="3878" priority="604">
      <formula>AND(NOT(ISNUMBER(I4)),NOT(ISBLANK(I4)))</formula>
    </cfRule>
  </conditionalFormatting>
  <conditionalFormatting sqref="AD4:AL4 AN4:AP4 AR4:AT4">
    <cfRule type="expression" dxfId="3877" priority="602" stopIfTrue="1">
      <formula>AND(OR(ISNUMBER(SEARCH("+",AD4)),ISNUMBER(SEARCH("–",AD4))),MOD(ROW()+1,2))</formula>
    </cfRule>
    <cfRule type="expression" dxfId="3876" priority="603" stopIfTrue="1">
      <formula>AND(OR(ISNUMBER(SEARCH("+",AD4)),ISNUMBER(SEARCH("–",AD4))),MOD(ROW(),2))</formula>
    </cfRule>
  </conditionalFormatting>
  <conditionalFormatting sqref="BC4 DK4:DL4 CY4:DA4 CM4:CN4 CD4:CE4 CB4 BY4 BU4:BV4 BS4 BI4:BJ4 BF4 AQ4 AM4">
    <cfRule type="expression" dxfId="3875" priority="601">
      <formula>OR(AND(NOT(_xlfn.ISFORMULA(AM4)),NOT(ISBLANK(AM4))),ISERROR(AM4))</formula>
    </cfRule>
  </conditionalFormatting>
  <conditionalFormatting sqref="DL4">
    <cfRule type="expression" dxfId="3874" priority="600">
      <formula>AND(NOT(ISBLANK(A4)),ISBLANK(DL4))</formula>
    </cfRule>
  </conditionalFormatting>
  <conditionalFormatting sqref="DB4:DC4 DF4 DH4">
    <cfRule type="containsBlanks" dxfId="3873" priority="598">
      <formula>LEN(TRIM(DB4))=0</formula>
    </cfRule>
  </conditionalFormatting>
  <conditionalFormatting sqref="A4:G4 S4 P4:Q4 V4:AT4 AV4:CS4 CU4:XFD4 I4:M4">
    <cfRule type="containsBlanks" priority="599">
      <formula>LEN(TRIM(A4))=0</formula>
    </cfRule>
    <cfRule type="expression" dxfId="3872" priority="605">
      <formula>AND(_xlfn.ISFORMULA(A4),MOD(ROW(),2))</formula>
    </cfRule>
    <cfRule type="expression" dxfId="3871" priority="606">
      <formula>AND(_xlfn.ISFORMULA(A4),MOD(ROW()+1,2))</formula>
    </cfRule>
    <cfRule type="expression" dxfId="3870" priority="607">
      <formula>MOD(ROW(),2)</formula>
    </cfRule>
  </conditionalFormatting>
  <conditionalFormatting sqref="AU4">
    <cfRule type="containsBlanks" priority="608">
      <formula>LEN(TRIM(AU4))=0</formula>
    </cfRule>
    <cfRule type="expression" dxfId="3869" priority="609">
      <formula>AND(_xlfn.ISFORMULA(AU5),MOD(ROW(),2))</formula>
    </cfRule>
    <cfRule type="expression" dxfId="3868" priority="610">
      <formula>AND(_xlfn.ISFORMULA(AU4),MOD(ROW()+1,2))</formula>
    </cfRule>
    <cfRule type="expression" dxfId="3867" priority="611">
      <formula>MOD(ROW(),2)</formula>
    </cfRule>
  </conditionalFormatting>
  <conditionalFormatting sqref="H4 CY4:DA4 CM4:CN4">
    <cfRule type="containsBlanks" priority="595">
      <formula>LEN(TRIM(H4))=0</formula>
    </cfRule>
    <cfRule type="expression" dxfId="3866" priority="596">
      <formula>AND(_xlfn.ISFORMULA(H4),MOD(ROW()+1,2))</formula>
    </cfRule>
    <cfRule type="expression" dxfId="3865" priority="597">
      <formula>MOD(ROW(),2)</formula>
    </cfRule>
  </conditionalFormatting>
  <conditionalFormatting sqref="R4">
    <cfRule type="containsBlanks" priority="591">
      <formula>LEN(TRIM(R4))=0</formula>
    </cfRule>
    <cfRule type="expression" dxfId="3864" priority="592">
      <formula>AND(_xlfn.ISFORMULA(R5),MOD(ROW(),2))</formula>
    </cfRule>
    <cfRule type="expression" dxfId="3863" priority="593">
      <formula>AND(_xlfn.ISFORMULA(R4),MOD(ROW()+1,2))</formula>
    </cfRule>
    <cfRule type="expression" dxfId="3862" priority="594">
      <formula>MOD(ROW(),2)</formula>
    </cfRule>
  </conditionalFormatting>
  <conditionalFormatting sqref="T4">
    <cfRule type="containsBlanks" priority="587">
      <formula>LEN(TRIM(T4))=0</formula>
    </cfRule>
    <cfRule type="expression" dxfId="3861" priority="588">
      <formula>AND(_xlfn.ISFORMULA(T5),MOD(ROW(),2))</formula>
    </cfRule>
    <cfRule type="expression" dxfId="3860" priority="589">
      <formula>AND(_xlfn.ISFORMULA(T4),MOD(ROW()+1,2))</formula>
    </cfRule>
    <cfRule type="expression" dxfId="3859" priority="590">
      <formula>MOD(ROW(),2)</formula>
    </cfRule>
  </conditionalFormatting>
  <conditionalFormatting sqref="U4">
    <cfRule type="containsBlanks" priority="583">
      <formula>LEN(TRIM(U4))=0</formula>
    </cfRule>
    <cfRule type="expression" dxfId="3858" priority="584">
      <formula>AND(_xlfn.ISFORMULA(U5),MOD(ROW(),2))</formula>
    </cfRule>
    <cfRule type="expression" dxfId="3857" priority="585">
      <formula>AND(_xlfn.ISFORMULA(U4),MOD(ROW()+1,2))</formula>
    </cfRule>
    <cfRule type="expression" dxfId="3856" priority="586">
      <formula>MOD(ROW(),2)</formula>
    </cfRule>
  </conditionalFormatting>
  <conditionalFormatting sqref="N4">
    <cfRule type="containsBlanks" priority="613">
      <formula>LEN(TRIM(N4))=0</formula>
    </cfRule>
    <cfRule type="expression" dxfId="3855" priority="614">
      <formula>AND(_xlfn.ISFORMULA(O5),MOD(ROW(),2))</formula>
    </cfRule>
    <cfRule type="expression" dxfId="3854" priority="615">
      <formula>AND(_xlfn.ISFORMULA(N4),MOD(ROW()+1,2))</formula>
    </cfRule>
    <cfRule type="expression" dxfId="3853" priority="616">
      <formula>MOD(ROW(),2)</formula>
    </cfRule>
  </conditionalFormatting>
  <conditionalFormatting sqref="O4">
    <cfRule type="containsBlanks" priority="617">
      <formula>LEN(TRIM(O4))=0</formula>
    </cfRule>
    <cfRule type="expression" dxfId="3852" priority="618">
      <formula>AND(_xlfn.ISFORMULA(#REF!),MOD(ROW(),2))</formula>
    </cfRule>
    <cfRule type="expression" dxfId="3851" priority="619">
      <formula>AND(_xlfn.ISFORMULA(O4),MOD(ROW()+1,2))</formula>
    </cfRule>
    <cfRule type="expression" dxfId="3850" priority="620">
      <formula>MOD(ROW(),2)</formula>
    </cfRule>
  </conditionalFormatting>
  <conditionalFormatting sqref="CT4">
    <cfRule type="containsBlanks" priority="578">
      <formula>LEN(TRIM(CT4))=0</formula>
    </cfRule>
    <cfRule type="expression" dxfId="3849" priority="580">
      <formula>AND(_xlfn.ISFORMULA(CT4),MOD(ROW(),2))</formula>
    </cfRule>
    <cfRule type="expression" dxfId="3848" priority="581">
      <formula>AND(_xlfn.ISFORMULA(CT4),MOD(ROW()+1,2))</formula>
    </cfRule>
    <cfRule type="expression" dxfId="3847" priority="582">
      <formula>MOD(ROW(),2)</formula>
    </cfRule>
  </conditionalFormatting>
  <conditionalFormatting sqref="CT4">
    <cfRule type="expression" dxfId="3846" priority="579">
      <formula>OR(AND(NOT(_xlfn.ISFORMULA(CT4)),NOT(ISBLANK(CT4))),ISERROR(CT4))</formula>
    </cfRule>
  </conditionalFormatting>
  <conditionalFormatting sqref="AU4">
    <cfRule type="expression" dxfId="3845" priority="577">
      <formula>AND(NOT(ISNUMBER(AU4)),NOT(ISBLANK(AU4)))</formula>
    </cfRule>
  </conditionalFormatting>
  <conditionalFormatting sqref="AU4">
    <cfRule type="expression" dxfId="3844" priority="576">
      <formula>OR(AND(NOT(_xlfn.ISFORMULA(AU4)),NOT(ISBLANK(AU4))),ISERROR(AU4))</formula>
    </cfRule>
  </conditionalFormatting>
  <conditionalFormatting sqref="BF4 BS4 BV4 BY4 CB4 CD4:CE4 CM4:CN4">
    <cfRule type="containsBlanks" priority="621">
      <formula>LEN(TRIM(BF4))=0</formula>
    </cfRule>
    <cfRule type="expression" dxfId="3843" priority="623">
      <formula>AND(_xlfn.ISFORMULA(BF4),MOD(ROW()+1,2))</formula>
    </cfRule>
    <cfRule type="expression" dxfId="3842" priority="624">
      <formula>MOD(ROW(),2)</formula>
    </cfRule>
  </conditionalFormatting>
  <conditionalFormatting sqref="BF4 BS4 BV4 BY4 CB4 CD4:CE4 CM4:CN4">
    <cfRule type="expression" dxfId="3841" priority="622">
      <formula>AND(_xlfn.ISFORMULA(BF3),MOD(ROW(),2))</formula>
    </cfRule>
  </conditionalFormatting>
  <conditionalFormatting sqref="BH5:BK5 V5:AV5 BA5:BF5 BN5:BO5 AX5 I5:O5">
    <cfRule type="expression" dxfId="3840" priority="558">
      <formula>AND(NOT(ISNUMBER(I5)),NOT(ISBLANK(I5)))</formula>
    </cfRule>
  </conditionalFormatting>
  <conditionalFormatting sqref="AR5:AT5 AN5:AP5 AD5:AL5">
    <cfRule type="expression" dxfId="3839" priority="556" stopIfTrue="1">
      <formula>AND(OR(ISNUMBER(SEARCH("+",AD5)),ISNUMBER(SEARCH("–",AD5))),MOD(ROW()+1,2))</formula>
    </cfRule>
    <cfRule type="expression" dxfId="3838" priority="557" stopIfTrue="1">
      <formula>AND(OR(ISNUMBER(SEARCH("+",AD5)),ISNUMBER(SEARCH("–",AD5))),MOD(ROW(),2))</formula>
    </cfRule>
  </conditionalFormatting>
  <conditionalFormatting sqref="AU5 AM5 AQ5 BF5 BI5:BJ5 BS5 BU5:BV5 BY5 CB5 CD5:CE5 CM5:CN5 CY5:DA5 DK5:DL5 BC5">
    <cfRule type="expression" dxfId="3837" priority="555">
      <formula>OR(AND(NOT(_xlfn.ISFORMULA(AM5)),NOT(ISBLANK(AM5))),ISERROR(AM5))</formula>
    </cfRule>
  </conditionalFormatting>
  <conditionalFormatting sqref="DL5">
    <cfRule type="expression" dxfId="3836" priority="554">
      <formula>AND(NOT(ISBLANK(A5)),ISBLANK(DL5))</formula>
    </cfRule>
  </conditionalFormatting>
  <conditionalFormatting sqref="DH5 DF5 DB5:DC5">
    <cfRule type="containsBlanks" dxfId="3835" priority="552">
      <formula>LEN(TRIM(DB5))=0</formula>
    </cfRule>
  </conditionalFormatting>
  <conditionalFormatting sqref="A5:C5 BM5:BN5 U5:BK5 BP5:CS5 F5:Q5 CU5:XFD5">
    <cfRule type="containsBlanks" priority="553">
      <formula>LEN(TRIM(A5))=0</formula>
    </cfRule>
    <cfRule type="expression" dxfId="3834" priority="559">
      <formula>AND(_xlfn.ISFORMULA(A5),MOD(ROW(),2))</formula>
    </cfRule>
    <cfRule type="expression" dxfId="3833" priority="560">
      <formula>AND(_xlfn.ISFORMULA(A5),MOD(ROW()+1,2))</formula>
    </cfRule>
    <cfRule type="expression" dxfId="3832" priority="561">
      <formula>MOD(ROW(),2)</formula>
    </cfRule>
  </conditionalFormatting>
  <conditionalFormatting sqref="BL5">
    <cfRule type="expression" dxfId="3831" priority="551">
      <formula>AND(NOT(ISNUMBER(BL5)),NOT(ISBLANK(BL5)))</formula>
    </cfRule>
  </conditionalFormatting>
  <conditionalFormatting sqref="CM5:CN5 CY5:DA5">
    <cfRule type="containsBlanks" priority="548">
      <formula>LEN(TRIM(CM5))=0</formula>
    </cfRule>
    <cfRule type="expression" dxfId="3830" priority="549">
      <formula>AND(_xlfn.ISFORMULA(CM5),MOD(ROW()+1,2))</formula>
    </cfRule>
    <cfRule type="expression" dxfId="3829" priority="550">
      <formula>MOD(ROW(),2)</formula>
    </cfRule>
  </conditionalFormatting>
  <conditionalFormatting sqref="CT5">
    <cfRule type="containsBlanks" priority="543">
      <formula>LEN(TRIM(CT5))=0</formula>
    </cfRule>
    <cfRule type="expression" dxfId="3828" priority="545">
      <formula>AND(_xlfn.ISFORMULA(CT5),MOD(ROW(),2))</formula>
    </cfRule>
    <cfRule type="expression" dxfId="3827" priority="546">
      <formula>AND(_xlfn.ISFORMULA(CT5),MOD(ROW()+1,2))</formula>
    </cfRule>
    <cfRule type="expression" dxfId="3826" priority="547">
      <formula>MOD(ROW(),2)</formula>
    </cfRule>
  </conditionalFormatting>
  <conditionalFormatting sqref="CT5">
    <cfRule type="expression" dxfId="3825" priority="544">
      <formula>OR(AND(NOT(_xlfn.ISFORMULA(CT5)),NOT(ISBLANK(CT5))),ISERROR(CT5))</formula>
    </cfRule>
  </conditionalFormatting>
  <conditionalFormatting sqref="CP5">
    <cfRule type="expression" dxfId="3824" priority="542">
      <formula>AND(NOT(ISNUMBER(CP5)),NOT(ISBLANK(CP5)))</formula>
    </cfRule>
  </conditionalFormatting>
  <conditionalFormatting sqref="R5:T5 BL5">
    <cfRule type="containsBlanks" priority="562">
      <formula>LEN(TRIM(R5))=0</formula>
    </cfRule>
    <cfRule type="expression" dxfId="3823" priority="564">
      <formula>AND(_xlfn.ISFORMULA(R5),MOD(ROW()+1,2))</formula>
    </cfRule>
    <cfRule type="expression" dxfId="3822" priority="565">
      <formula>MOD(ROW(),2)</formula>
    </cfRule>
  </conditionalFormatting>
  <conditionalFormatting sqref="BO5">
    <cfRule type="containsBlanks" priority="566">
      <formula>LEN(TRIM(BO5))=0</formula>
    </cfRule>
    <cfRule type="expression" dxfId="3821" priority="568">
      <formula>AND(_xlfn.ISFORMULA(BO5),MOD(ROW()+1,2))</formula>
    </cfRule>
    <cfRule type="expression" dxfId="3820" priority="569">
      <formula>MOD(ROW(),2)</formula>
    </cfRule>
  </conditionalFormatting>
  <conditionalFormatting sqref="BF5 BS5 BV5 BY5 CB5 CM5:CN5">
    <cfRule type="containsBlanks" priority="571">
      <formula>LEN(TRIM(BF5))=0</formula>
    </cfRule>
    <cfRule type="expression" dxfId="3819" priority="573">
      <formula>AND(_xlfn.ISFORMULA(BF5),MOD(ROW()+1,2))</formula>
    </cfRule>
    <cfRule type="expression" dxfId="3818" priority="574">
      <formula>MOD(ROW(),2)</formula>
    </cfRule>
  </conditionalFormatting>
  <conditionalFormatting sqref="R5:T5 BL5">
    <cfRule type="expression" dxfId="3817" priority="563">
      <formula>AND(_xlfn.ISFORMULA(R5),MOD(ROW(),2))</formula>
    </cfRule>
  </conditionalFormatting>
  <conditionalFormatting sqref="BO5">
    <cfRule type="expression" dxfId="3816" priority="567">
      <formula>AND(_xlfn.ISFORMULA(BL5),MOD(ROW(),2))</formula>
    </cfRule>
  </conditionalFormatting>
  <conditionalFormatting sqref="BF5 BS5 BV5 BY5 CB5 CM5:CN5">
    <cfRule type="expression" dxfId="3815" priority="572">
      <formula>AND(_xlfn.ISFORMULA(BF6),MOD(ROW(),2))</formula>
    </cfRule>
  </conditionalFormatting>
  <conditionalFormatting sqref="E5">
    <cfRule type="containsBlanks" priority="538">
      <formula>LEN(TRIM(E5))=0</formula>
    </cfRule>
    <cfRule type="expression" dxfId="3814" priority="539">
      <formula>AND(_xlfn.ISFORMULA(E5),MOD(ROW(),2))</formula>
    </cfRule>
    <cfRule type="expression" dxfId="3813" priority="540">
      <formula>AND(_xlfn.ISFORMULA(E5),MOD(ROW()+1,2))</formula>
    </cfRule>
    <cfRule type="expression" dxfId="3812" priority="541">
      <formula>MOD(ROW(),2)</formula>
    </cfRule>
  </conditionalFormatting>
  <conditionalFormatting sqref="O6 BH6:BL6 BA6:BF6 AV6 V6:AT6 BN6:BO6 AX6 I6:M6">
    <cfRule type="expression" dxfId="3811" priority="524">
      <formula>AND(NOT(ISNUMBER(I6)),NOT(ISBLANK(I6)))</formula>
    </cfRule>
  </conditionalFormatting>
  <conditionalFormatting sqref="AR6:AT6 AN6:AP6 AD6:AL6">
    <cfRule type="expression" dxfId="3810" priority="522" stopIfTrue="1">
      <formula>AND(OR(ISNUMBER(SEARCH("+",AD6)),ISNUMBER(SEARCH("–",AD6))),MOD(ROW()+1,2))</formula>
    </cfRule>
    <cfRule type="expression" dxfId="3809" priority="523" stopIfTrue="1">
      <formula>AND(OR(ISNUMBER(SEARCH("+",AD6)),ISNUMBER(SEARCH("–",AD6))),MOD(ROW(),2))</formula>
    </cfRule>
  </conditionalFormatting>
  <conditionalFormatting sqref="AM6 AQ6 BF6 BI6:BJ6 BS6 BU6:BV6 BY6 CB6 CD6:CE6 CM6:CN6 CY6:DA6 BC6 CT6 DK6:DL6">
    <cfRule type="expression" dxfId="3808" priority="521">
      <formula>OR(AND(NOT(_xlfn.ISFORMULA(AM6)),NOT(ISBLANK(AM6))),ISERROR(AM6))</formula>
    </cfRule>
  </conditionalFormatting>
  <conditionalFormatting sqref="DL6">
    <cfRule type="expression" dxfId="3807" priority="520">
      <formula>AND(NOT(ISBLANK(A6)),ISBLANK(DL6))</formula>
    </cfRule>
  </conditionalFormatting>
  <conditionalFormatting sqref="DH6 DF6 DB6:DC6">
    <cfRule type="containsBlanks" dxfId="3806" priority="518">
      <formula>LEN(TRIM(DB6))=0</formula>
    </cfRule>
  </conditionalFormatting>
  <conditionalFormatting sqref="A6 P6:R6 V6:AT6 CY6:DC6 AV6:CP6 C6:M6 CS6:CU6 CW6 DF6 DH6 DJ6:XFD6">
    <cfRule type="containsBlanks" priority="519">
      <formula>LEN(TRIM(A6))=0</formula>
    </cfRule>
    <cfRule type="expression" dxfId="3805" priority="525">
      <formula>AND(_xlfn.ISFORMULA(A6),MOD(ROW(),2))</formula>
    </cfRule>
    <cfRule type="expression" dxfId="3804" priority="526">
      <formula>AND(_xlfn.ISFORMULA(A6),MOD(ROW()+1,2))</formula>
    </cfRule>
    <cfRule type="expression" dxfId="3803" priority="527">
      <formula>MOD(ROW(),2)</formula>
    </cfRule>
  </conditionalFormatting>
  <conditionalFormatting sqref="CM6:CN6 CD6:CE6 CB6 BY6 BV6 BS6 BF6">
    <cfRule type="containsBlanks" priority="528">
      <formula>LEN(TRIM(BF6))=0</formula>
    </cfRule>
    <cfRule type="expression" dxfId="3802" priority="529">
      <formula>AND(_xlfn.ISFORMULA(BF7),MOD(ROW(),2))</formula>
    </cfRule>
    <cfRule type="expression" dxfId="3801" priority="530">
      <formula>AND(_xlfn.ISFORMULA(BF6),MOD(ROW()+1,2))</formula>
    </cfRule>
    <cfRule type="expression" dxfId="3800" priority="531">
      <formula>MOD(ROW(),2)</formula>
    </cfRule>
  </conditionalFormatting>
  <conditionalFormatting sqref="CM6:CN6 CY6:DA6">
    <cfRule type="containsBlanks" priority="515">
      <formula>LEN(TRIM(CM6))=0</formula>
    </cfRule>
    <cfRule type="expression" dxfId="3799" priority="516">
      <formula>AND(_xlfn.ISFORMULA(CM6),MOD(ROW()+1,2))</formula>
    </cfRule>
    <cfRule type="expression" dxfId="3798" priority="517">
      <formula>MOD(ROW(),2)</formula>
    </cfRule>
  </conditionalFormatting>
  <conditionalFormatting sqref="B6">
    <cfRule type="containsBlanks" priority="511">
      <formula>LEN(TRIM(B6))=0</formula>
    </cfRule>
    <cfRule type="expression" dxfId="3797" priority="512">
      <formula>AND(_xlfn.ISFORMULA(B8),MOD(ROW(),2))</formula>
    </cfRule>
    <cfRule type="expression" dxfId="3796" priority="513">
      <formula>AND(_xlfn.ISFORMULA(B6),MOD(ROW()+1,2))</formula>
    </cfRule>
    <cfRule type="expression" dxfId="3795" priority="514">
      <formula>MOD(ROW(),2)</formula>
    </cfRule>
  </conditionalFormatting>
  <conditionalFormatting sqref="O6">
    <cfRule type="containsBlanks" priority="534">
      <formula>LEN(TRIM(O6))=0</formula>
    </cfRule>
    <cfRule type="expression" dxfId="3794" priority="535">
      <formula>AND(_xlfn.ISFORMULA(N8),MOD(ROW(),2))</formula>
    </cfRule>
    <cfRule type="expression" dxfId="3793" priority="536">
      <formula>AND(_xlfn.ISFORMULA(O6),MOD(ROW()+1,2))</formula>
    </cfRule>
    <cfRule type="expression" dxfId="3792" priority="537">
      <formula>MOD(ROW(),2)</formula>
    </cfRule>
  </conditionalFormatting>
  <conditionalFormatting sqref="N6">
    <cfRule type="expression" dxfId="3791" priority="507">
      <formula>AND(NOT(ISNUMBER(N6)),NOT(ISBLANK(N6)))</formula>
    </cfRule>
  </conditionalFormatting>
  <conditionalFormatting sqref="N6">
    <cfRule type="containsBlanks" priority="506">
      <formula>LEN(TRIM(N6))=0</formula>
    </cfRule>
    <cfRule type="expression" dxfId="3790" priority="508">
      <formula>AND(_xlfn.ISFORMULA(N8),MOD(ROW(),2))</formula>
    </cfRule>
    <cfRule type="expression" dxfId="3789" priority="509">
      <formula>AND(_xlfn.ISFORMULA(N6),MOD(ROW()+1,2))</formula>
    </cfRule>
    <cfRule type="expression" dxfId="3788" priority="510">
      <formula>MOD(ROW(),2)</formula>
    </cfRule>
  </conditionalFormatting>
  <conditionalFormatting sqref="S6:T6">
    <cfRule type="containsBlanks" priority="502">
      <formula>LEN(TRIM(S6))=0</formula>
    </cfRule>
    <cfRule type="expression" dxfId="3787" priority="503">
      <formula>AND(_xlfn.ISFORMULA(S8),MOD(ROW(),2))</formula>
    </cfRule>
    <cfRule type="expression" dxfId="3786" priority="504">
      <formula>AND(_xlfn.ISFORMULA(S6),MOD(ROW()+1,2))</formula>
    </cfRule>
    <cfRule type="expression" dxfId="3785" priority="505">
      <formula>MOD(ROW(),2)</formula>
    </cfRule>
  </conditionalFormatting>
  <conditionalFormatting sqref="U6">
    <cfRule type="containsBlanks" priority="498">
      <formula>LEN(TRIM(U6))=0</formula>
    </cfRule>
    <cfRule type="expression" dxfId="3784" priority="499">
      <formula>AND(_xlfn.ISFORMULA(U8),MOD(ROW(),2))</formula>
    </cfRule>
    <cfRule type="expression" dxfId="3783" priority="500">
      <formula>AND(_xlfn.ISFORMULA(U6),MOD(ROW()+1,2))</formula>
    </cfRule>
    <cfRule type="expression" dxfId="3782" priority="501">
      <formula>MOD(ROW(),2)</formula>
    </cfRule>
  </conditionalFormatting>
  <conditionalFormatting sqref="CQ6:CR6">
    <cfRule type="containsBlanks" priority="494">
      <formula>LEN(TRIM(CQ6))=0</formula>
    </cfRule>
    <cfRule type="expression" dxfId="3781" priority="495">
      <formula>AND(_xlfn.ISFORMULA(CQ8),MOD(ROW(),2))</formula>
    </cfRule>
    <cfRule type="expression" dxfId="3780" priority="496">
      <formula>AND(_xlfn.ISFORMULA(CQ6),MOD(ROW()+1,2))</formula>
    </cfRule>
    <cfRule type="expression" dxfId="3779" priority="497">
      <formula>MOD(ROW(),2)</formula>
    </cfRule>
  </conditionalFormatting>
  <conditionalFormatting sqref="AU6">
    <cfRule type="expression" dxfId="3778" priority="490">
      <formula>AND(NOT(ISNUMBER(AU6)),NOT(ISBLANK(AU6)))</formula>
    </cfRule>
  </conditionalFormatting>
  <conditionalFormatting sqref="AU6">
    <cfRule type="expression" dxfId="3777" priority="489">
      <formula>OR(AND(NOT(_xlfn.ISFORMULA(AU6)),NOT(ISBLANK(AU6))),ISERROR(AU6))</formula>
    </cfRule>
  </conditionalFormatting>
  <conditionalFormatting sqref="AU6">
    <cfRule type="containsBlanks" priority="488">
      <formula>LEN(TRIM(AU6))=0</formula>
    </cfRule>
    <cfRule type="expression" dxfId="3776" priority="491">
      <formula>AND(_xlfn.ISFORMULA(AU8),MOD(ROW(),2))</formula>
    </cfRule>
    <cfRule type="expression" dxfId="3775" priority="492">
      <formula>AND(_xlfn.ISFORMULA(AU6),MOD(ROW()+1,2))</formula>
    </cfRule>
    <cfRule type="expression" dxfId="3774" priority="493">
      <formula>MOD(ROW(),2)</formula>
    </cfRule>
  </conditionalFormatting>
  <conditionalFormatting sqref="I7:O7 V7:AT7 BH7:BL7 BA7:BF7 AV7 BN7:BO7 AX7">
    <cfRule type="expression" dxfId="3773" priority="478">
      <formula>AND(NOT(ISNUMBER(I7)),NOT(ISBLANK(I7)))</formula>
    </cfRule>
  </conditionalFormatting>
  <conditionalFormatting sqref="AR7:AT7 AN7:AP7 AD7:AL7">
    <cfRule type="expression" dxfId="3772" priority="476" stopIfTrue="1">
      <formula>AND(OR(ISNUMBER(SEARCH("+",AD7)),ISNUMBER(SEARCH("–",AD7))),MOD(ROW()+1,2))</formula>
    </cfRule>
    <cfRule type="expression" dxfId="3771" priority="477" stopIfTrue="1">
      <formula>AND(OR(ISNUMBER(SEARCH("+",AD7)),ISNUMBER(SEARCH("–",AD7))),MOD(ROW(),2))</formula>
    </cfRule>
  </conditionalFormatting>
  <conditionalFormatting sqref="AM7 AQ7 BF7 BI7:BJ7 BS7 BU7:BV7 BY7 CB7 CD7:CE7 CM7:CN7 CY7:DA7 BC7 CT7 DK7:DL7">
    <cfRule type="expression" dxfId="3770" priority="475">
      <formula>OR(AND(NOT(_xlfn.ISFORMULA(AM7)),NOT(ISBLANK(AM7))),ISERROR(AM7))</formula>
    </cfRule>
  </conditionalFormatting>
  <conditionalFormatting sqref="DL7">
    <cfRule type="expression" dxfId="3769" priority="474">
      <formula>AND(NOT(ISBLANK(A7)),ISBLANK(DL7))</formula>
    </cfRule>
  </conditionalFormatting>
  <conditionalFormatting sqref="DH7 DF7 DB7:DC7">
    <cfRule type="containsBlanks" dxfId="3768" priority="472">
      <formula>LEN(TRIM(DB7))=0</formula>
    </cfRule>
  </conditionalFormatting>
  <conditionalFormatting sqref="A7:AT7 AV7:CQ7 CT7:XFD7">
    <cfRule type="containsBlanks" priority="473">
      <formula>LEN(TRIM(A7))=0</formula>
    </cfRule>
    <cfRule type="expression" dxfId="3767" priority="479">
      <formula>AND(_xlfn.ISFORMULA(A7),MOD(ROW(),2))</formula>
    </cfRule>
    <cfRule type="expression" dxfId="3766" priority="480">
      <formula>AND(_xlfn.ISFORMULA(A7),MOD(ROW()+1,2))</formula>
    </cfRule>
    <cfRule type="expression" dxfId="3765" priority="481">
      <formula>MOD(ROW(),2)</formula>
    </cfRule>
  </conditionalFormatting>
  <conditionalFormatting sqref="CM7:CN7 CD7:CE7 CB7 BY7 BV7 BS7 BF7">
    <cfRule type="containsBlanks" priority="482">
      <formula>LEN(TRIM(BF7))=0</formula>
    </cfRule>
    <cfRule type="expression" dxfId="3764" priority="483">
      <formula>AND(_xlfn.ISFORMULA(BF8),MOD(ROW(),2))</formula>
    </cfRule>
    <cfRule type="expression" dxfId="3763" priority="484">
      <formula>AND(_xlfn.ISFORMULA(BF7),MOD(ROW()+1,2))</formula>
    </cfRule>
    <cfRule type="expression" dxfId="3762" priority="485">
      <formula>MOD(ROW(),2)</formula>
    </cfRule>
  </conditionalFormatting>
  <conditionalFormatting sqref="CM7:CN7 CY7:DA7">
    <cfRule type="containsBlanks" priority="469">
      <formula>LEN(TRIM(CM7))=0</formula>
    </cfRule>
    <cfRule type="expression" dxfId="3761" priority="470">
      <formula>AND(_xlfn.ISFORMULA(CM7),MOD(ROW()+1,2))</formula>
    </cfRule>
    <cfRule type="expression" dxfId="3760" priority="471">
      <formula>MOD(ROW(),2)</formula>
    </cfRule>
  </conditionalFormatting>
  <conditionalFormatting sqref="CR7">
    <cfRule type="containsBlanks" priority="465">
      <formula>LEN(TRIM(CR7))=0</formula>
    </cfRule>
    <cfRule type="expression" dxfId="3759" priority="466">
      <formula>AND(_xlfn.ISFORMULA(CR9),MOD(ROW(),2))</formula>
    </cfRule>
    <cfRule type="expression" dxfId="3758" priority="467">
      <formula>AND(_xlfn.ISFORMULA(CR7),MOD(ROW()+1,2))</formula>
    </cfRule>
    <cfRule type="expression" dxfId="3757" priority="468">
      <formula>MOD(ROW(),2)</formula>
    </cfRule>
  </conditionalFormatting>
  <conditionalFormatting sqref="AU7">
    <cfRule type="expression" dxfId="3756" priority="461">
      <formula>AND(NOT(ISNUMBER(AU7)),NOT(ISBLANK(AU7)))</formula>
    </cfRule>
  </conditionalFormatting>
  <conditionalFormatting sqref="AU7">
    <cfRule type="expression" dxfId="3755" priority="460">
      <formula>OR(AND(NOT(_xlfn.ISFORMULA(AU7)),NOT(ISBLANK(AU7))),ISERROR(AU7))</formula>
    </cfRule>
  </conditionalFormatting>
  <conditionalFormatting sqref="AU7">
    <cfRule type="containsBlanks" priority="459">
      <formula>LEN(TRIM(AU7))=0</formula>
    </cfRule>
    <cfRule type="expression" dxfId="3754" priority="462">
      <formula>AND(_xlfn.ISFORMULA(AU9),MOD(ROW(),2))</formula>
    </cfRule>
    <cfRule type="expression" dxfId="3753" priority="463">
      <formula>AND(_xlfn.ISFORMULA(AU7),MOD(ROW()+1,2))</formula>
    </cfRule>
    <cfRule type="expression" dxfId="3752" priority="464">
      <formula>MOD(ROW(),2)</formula>
    </cfRule>
  </conditionalFormatting>
  <conditionalFormatting sqref="CS7">
    <cfRule type="expression" dxfId="3751" priority="456">
      <formula>AND(_xlfn.ISFORMULA(CS7),MOD(ROW(),2))</formula>
    </cfRule>
    <cfRule type="expression" dxfId="3750" priority="457">
      <formula>AND(_xlfn.ISFORMULA(CS7),MOD(ROW()+1,2))</formula>
    </cfRule>
    <cfRule type="expression" dxfId="3749" priority="458">
      <formula>MOD(ROW(),2)</formula>
    </cfRule>
  </conditionalFormatting>
  <conditionalFormatting sqref="AX8 AV8 V8:AT8 BA8:BC8 BF8 BI8:BJ8 I8:O8">
    <cfRule type="expression" dxfId="3748" priority="446">
      <formula>AND(NOT(ISNUMBER(I8)),NOT(ISBLANK(I8)))</formula>
    </cfRule>
  </conditionalFormatting>
  <conditionalFormatting sqref="AD8:AL8 AN8:AP8 AR8:AT8">
    <cfRule type="expression" dxfId="3747" priority="444" stopIfTrue="1">
      <formula>AND(OR(ISNUMBER(SEARCH("+",AD8)),ISNUMBER(SEARCH("–",AD8))),MOD(ROW()+1,2))</formula>
    </cfRule>
    <cfRule type="expression" dxfId="3746" priority="445" stopIfTrue="1">
      <formula>AND(OR(ISNUMBER(SEARCH("+",AD8)),ISNUMBER(SEARCH("–",AD8))),MOD(ROW(),2))</formula>
    </cfRule>
  </conditionalFormatting>
  <conditionalFormatting sqref="AM8 AQ8 BC8 BF8 BI8:BJ8 BS8 BU8:BV8 BY8 CB8 CD8:CE8 CM8:CN8 CT8 CY8:DA8 DK8:DL8">
    <cfRule type="expression" dxfId="3745" priority="443">
      <formula>OR(AND(NOT(_xlfn.ISFORMULA(AM8)),NOT(ISBLANK(AM8))),ISERROR(AM8))</formula>
    </cfRule>
  </conditionalFormatting>
  <conditionalFormatting sqref="DL8">
    <cfRule type="expression" dxfId="3744" priority="442">
      <formula>AND(NOT(ISBLANK(A8)),ISBLANK(DL8))</formula>
    </cfRule>
  </conditionalFormatting>
  <conditionalFormatting sqref="DB8:DC8 DF8 DH8">
    <cfRule type="containsBlanks" dxfId="3743" priority="440">
      <formula>LEN(TRIM(DB8))=0</formula>
    </cfRule>
  </conditionalFormatting>
  <conditionalFormatting sqref="DH8 DF8 CT8 CM8:CN8 BF8 BS8 CB8 CD8:CE8 BU8:BV8 BI8:BJ8 DJ8:XFD8 AV8:BC8 BY8 CY8:DC8 A8:AT8">
    <cfRule type="containsBlanks" priority="441">
      <formula>LEN(TRIM(A8))=0</formula>
    </cfRule>
    <cfRule type="expression" dxfId="3742" priority="447">
      <formula>AND(_xlfn.ISFORMULA(A8),MOD(ROW(),2))</formula>
    </cfRule>
    <cfRule type="expression" dxfId="3741" priority="448">
      <formula>AND(_xlfn.ISFORMULA(A8),MOD(ROW()+1,2))</formula>
    </cfRule>
    <cfRule type="expression" dxfId="3740" priority="449">
      <formula>MOD(ROW(),2)</formula>
    </cfRule>
  </conditionalFormatting>
  <conditionalFormatting sqref="BF8 BS8 BV8 BY8 CB8 CD8:CE8 CM8:CN8">
    <cfRule type="containsBlanks" priority="450">
      <formula>LEN(TRIM(BF8))=0</formula>
    </cfRule>
    <cfRule type="expression" dxfId="3739" priority="451">
      <formula>AND(_xlfn.ISFORMULA(BF9),MOD(ROW(),2))</formula>
    </cfRule>
    <cfRule type="expression" dxfId="3738" priority="452">
      <formula>AND(_xlfn.ISFORMULA(BF8),MOD(ROW()+1,2))</formula>
    </cfRule>
    <cfRule type="expression" dxfId="3737" priority="453">
      <formula>MOD(ROW(),2)</formula>
    </cfRule>
  </conditionalFormatting>
  <conditionalFormatting sqref="CM8:CN8 CY8:DA8">
    <cfRule type="containsBlanks" priority="437">
      <formula>LEN(TRIM(CM8))=0</formula>
    </cfRule>
    <cfRule type="expression" dxfId="3736" priority="438">
      <formula>AND(_xlfn.ISFORMULA(CM8),MOD(ROW()+1,2))</formula>
    </cfRule>
    <cfRule type="expression" dxfId="3735" priority="439">
      <formula>MOD(ROW(),2)</formula>
    </cfRule>
  </conditionalFormatting>
  <conditionalFormatting sqref="BD8:BE8 BK8:BR8 BW8:BX8 CC8 CV8:CX8 BG8:BH8 BT8 BZ8:CA8 CF8:CL8 CO8:CS8 DD8:DE8 DG8 DI8">
    <cfRule type="expression" dxfId="3734" priority="433">
      <formula>AND(_xlfn.ISFORMULA(BD8),MOD(ROW(),2))</formula>
    </cfRule>
    <cfRule type="expression" dxfId="3733" priority="434">
      <formula>AND(_xlfn.ISFORMULA(BD8),MOD(ROW()+1,2))</formula>
    </cfRule>
    <cfRule type="expression" dxfId="3732" priority="436">
      <formula>MOD(ROW(),2)</formula>
    </cfRule>
  </conditionalFormatting>
  <conditionalFormatting sqref="BD8:BE8 BH8 BK8:BL8 BN8:BO8">
    <cfRule type="expression" dxfId="3731" priority="435">
      <formula>AND(NOT(ISNUMBER(BD8)),NOT(ISBLANK(BD8)))</formula>
    </cfRule>
  </conditionalFormatting>
  <conditionalFormatting sqref="AU8">
    <cfRule type="expression" dxfId="3730" priority="429">
      <formula>AND(NOT(ISNUMBER(AU8)),NOT(ISBLANK(AU8)))</formula>
    </cfRule>
  </conditionalFormatting>
  <conditionalFormatting sqref="AU8">
    <cfRule type="expression" dxfId="3729" priority="428">
      <formula>OR(AND(NOT(_xlfn.ISFORMULA(AU8)),NOT(ISBLANK(AU8))),ISERROR(AU8))</formula>
    </cfRule>
  </conditionalFormatting>
  <conditionalFormatting sqref="AU8">
    <cfRule type="containsBlanks" priority="427">
      <formula>LEN(TRIM(AU8))=0</formula>
    </cfRule>
    <cfRule type="expression" dxfId="3728" priority="430">
      <formula>AND(_xlfn.ISFORMULA(AU10),MOD(ROW(),2))</formula>
    </cfRule>
    <cfRule type="expression" dxfId="3727" priority="431">
      <formula>AND(_xlfn.ISFORMULA(AU8),MOD(ROW()+1,2))</formula>
    </cfRule>
    <cfRule type="expression" dxfId="3726" priority="432">
      <formula>MOD(ROW(),2)</formula>
    </cfRule>
  </conditionalFormatting>
  <conditionalFormatting sqref="CU8">
    <cfRule type="containsBlanks" priority="423">
      <formula>LEN(TRIM(CU8))=0</formula>
    </cfRule>
    <cfRule type="expression" dxfId="3725" priority="424">
      <formula>AND(_xlfn.ISFORMULA(CU10),MOD(ROW(),2))</formula>
    </cfRule>
    <cfRule type="expression" dxfId="3724" priority="425">
      <formula>AND(_xlfn.ISFORMULA(CU8),MOD(ROW()+1,2))</formula>
    </cfRule>
    <cfRule type="expression" dxfId="3723" priority="426">
      <formula>MOD(ROW(),2)</formula>
    </cfRule>
  </conditionalFormatting>
  <conditionalFormatting sqref="BH9:BL9 BA9:BF9 AX9 BN9:BO9 I9 M9:O9 V9:AT9 AV9">
    <cfRule type="expression" dxfId="3722" priority="409">
      <formula>AND(NOT(ISNUMBER(I9)),NOT(ISBLANK(I9)))</formula>
    </cfRule>
  </conditionalFormatting>
  <conditionalFormatting sqref="AD9:AL9 AN9:AP9 AR9:AT9">
    <cfRule type="expression" dxfId="3721" priority="407" stopIfTrue="1">
      <formula>AND(OR(ISNUMBER(SEARCH("+",AD9)),ISNUMBER(SEARCH("–",AD9))),MOD(ROW()+1,2))</formula>
    </cfRule>
    <cfRule type="expression" dxfId="3720" priority="408" stopIfTrue="1">
      <formula>AND(OR(ISNUMBER(SEARCH("+",AD9)),ISNUMBER(SEARCH("–",AD9))),MOD(ROW(),2))</formula>
    </cfRule>
  </conditionalFormatting>
  <conditionalFormatting sqref="DK9:DL9 CY9:DA9 CT9 CM9:CN9 CD9:CE9 CB9 BY9 BU9:BV9 BS9 BI9:BJ9 BF9 BC9 AQ9 AM9">
    <cfRule type="expression" dxfId="3719" priority="406">
      <formula>OR(AND(NOT(_xlfn.ISFORMULA(AM9)),NOT(ISBLANK(AM9))),ISERROR(AM9))</formula>
    </cfRule>
  </conditionalFormatting>
  <conditionalFormatting sqref="DL9">
    <cfRule type="expression" dxfId="3718" priority="405">
      <formula>AND(NOT(ISBLANK(A9)),ISBLANK(DL9))</formula>
    </cfRule>
  </conditionalFormatting>
  <conditionalFormatting sqref="DB9:DC9 DF9 DH9">
    <cfRule type="containsBlanks" dxfId="3717" priority="403">
      <formula>LEN(TRIM(DB9))=0</formula>
    </cfRule>
  </conditionalFormatting>
  <conditionalFormatting sqref="P9:AT9 AV9:CE9 CV9:XFD9 CQ9:CT9 A9:I9 CM9:CO9 CR10">
    <cfRule type="containsBlanks" priority="404">
      <formula>LEN(TRIM(A9))=0</formula>
    </cfRule>
    <cfRule type="expression" dxfId="3716" priority="410">
      <formula>AND(_xlfn.ISFORMULA(A9),MOD(ROW(),2))</formula>
    </cfRule>
    <cfRule type="expression" dxfId="3715" priority="411">
      <formula>AND(_xlfn.ISFORMULA(A9),MOD(ROW()+1,2))</formula>
    </cfRule>
    <cfRule type="expression" dxfId="3714" priority="412">
      <formula>MOD(ROW(),2)</formula>
    </cfRule>
  </conditionalFormatting>
  <conditionalFormatting sqref="BF9 BS9 BV9 BY9 CB9 CD9:CE9 CM9:CN9">
    <cfRule type="containsBlanks" priority="413">
      <formula>LEN(TRIM(BF9))=0</formula>
    </cfRule>
    <cfRule type="expression" dxfId="3713" priority="414">
      <formula>AND(_xlfn.ISFORMULA(BF10),MOD(ROW(),2))</formula>
    </cfRule>
    <cfRule type="expression" dxfId="3712" priority="415">
      <formula>AND(_xlfn.ISFORMULA(BF9),MOD(ROW()+1,2))</formula>
    </cfRule>
    <cfRule type="expression" dxfId="3711" priority="416">
      <formula>MOD(ROW(),2)</formula>
    </cfRule>
  </conditionalFormatting>
  <conditionalFormatting sqref="M9:O9">
    <cfRule type="containsBlanks" priority="417">
      <formula>LEN(TRIM(M9))=0</formula>
    </cfRule>
    <cfRule type="expression" dxfId="3710" priority="418">
      <formula>AND(_xlfn.ISFORMULA(J11),MOD(ROW(),2))</formula>
    </cfRule>
    <cfRule type="expression" dxfId="3709" priority="419">
      <formula>AND(_xlfn.ISFORMULA(M9),MOD(ROW()+1,2))</formula>
    </cfRule>
    <cfRule type="expression" dxfId="3708" priority="420">
      <formula>MOD(ROW(),2)</formula>
    </cfRule>
  </conditionalFormatting>
  <conditionalFormatting sqref="CY9:DA9 CM9:CN9">
    <cfRule type="containsBlanks" priority="400">
      <formula>LEN(TRIM(CM9))=0</formula>
    </cfRule>
    <cfRule type="expression" dxfId="3707" priority="401">
      <formula>AND(_xlfn.ISFORMULA(CM9),MOD(ROW()+1,2))</formula>
    </cfRule>
    <cfRule type="expression" dxfId="3706" priority="402">
      <formula>MOD(ROW(),2)</formula>
    </cfRule>
  </conditionalFormatting>
  <conditionalFormatting sqref="CF9">
    <cfRule type="containsBlanks" priority="396">
      <formula>LEN(TRIM(CF9))=0</formula>
    </cfRule>
  </conditionalFormatting>
  <conditionalFormatting sqref="CF9">
    <cfRule type="expression" dxfId="3705" priority="397">
      <formula>AND(_xlfn.ISFORMULA(CF9),MOD(ROW(),2))</formula>
    </cfRule>
    <cfRule type="expression" dxfId="3704" priority="398">
      <formula>AND(_xlfn.ISFORMULA(CF9),MOD(ROW()+1,2))</formula>
    </cfRule>
    <cfRule type="expression" dxfId="3703" priority="399">
      <formula>MOD(ROW(),2)</formula>
    </cfRule>
  </conditionalFormatting>
  <conditionalFormatting sqref="AU9">
    <cfRule type="expression" dxfId="3702" priority="392">
      <formula>AND(NOT(ISNUMBER(AU9)),NOT(ISBLANK(AU9)))</formula>
    </cfRule>
  </conditionalFormatting>
  <conditionalFormatting sqref="AU9">
    <cfRule type="expression" dxfId="3701" priority="391">
      <formula>OR(AND(NOT(_xlfn.ISFORMULA(AU9)),NOT(ISBLANK(AU9))),ISERROR(AU9))</formula>
    </cfRule>
  </conditionalFormatting>
  <conditionalFormatting sqref="AU9">
    <cfRule type="containsBlanks" priority="390">
      <formula>LEN(TRIM(AU9))=0</formula>
    </cfRule>
    <cfRule type="expression" dxfId="3700" priority="393">
      <formula>AND(_xlfn.ISFORMULA(AU11),MOD(ROW(),2))</formula>
    </cfRule>
    <cfRule type="expression" dxfId="3699" priority="394">
      <formula>AND(_xlfn.ISFORMULA(AU9),MOD(ROW()+1,2))</formula>
    </cfRule>
    <cfRule type="expression" dxfId="3698" priority="395">
      <formula>MOD(ROW(),2)</formula>
    </cfRule>
  </conditionalFormatting>
  <conditionalFormatting sqref="CU9">
    <cfRule type="containsBlanks" priority="386">
      <formula>LEN(TRIM(CU9))=0</formula>
    </cfRule>
    <cfRule type="expression" dxfId="3697" priority="387">
      <formula>AND(_xlfn.ISFORMULA(CU11),MOD(ROW(),2))</formula>
    </cfRule>
    <cfRule type="expression" dxfId="3696" priority="388">
      <formula>AND(_xlfn.ISFORMULA(CU9),MOD(ROW()+1,2))</formula>
    </cfRule>
    <cfRule type="expression" dxfId="3695" priority="389">
      <formula>MOD(ROW(),2)</formula>
    </cfRule>
  </conditionalFormatting>
  <conditionalFormatting sqref="J9">
    <cfRule type="containsBlanks" priority="381">
      <formula>LEN(TRIM(J9))=0</formula>
    </cfRule>
  </conditionalFormatting>
  <conditionalFormatting sqref="J9">
    <cfRule type="expression" dxfId="3694" priority="384">
      <formula>AND(NOT(ISNUMBER(J9)),NOT(ISBLANK(J9)))</formula>
    </cfRule>
  </conditionalFormatting>
  <conditionalFormatting sqref="J9">
    <cfRule type="expression" dxfId="3693" priority="382">
      <formula>AND(_xlfn.ISFORMULA(J9),MOD(ROW(),2))</formula>
    </cfRule>
    <cfRule type="expression" dxfId="3692" priority="383">
      <formula>AND(_xlfn.ISFORMULA(J9),MOD(ROW()+1,2))</formula>
    </cfRule>
    <cfRule type="expression" dxfId="3691" priority="385">
      <formula>MOD(ROW(),2)</formula>
    </cfRule>
  </conditionalFormatting>
  <conditionalFormatting sqref="K9:L9">
    <cfRule type="containsBlanks" priority="376">
      <formula>LEN(TRIM(K9))=0</formula>
    </cfRule>
  </conditionalFormatting>
  <conditionalFormatting sqref="K9:L9">
    <cfRule type="expression" dxfId="3690" priority="379">
      <formula>AND(NOT(ISNUMBER(K9)),NOT(ISBLANK(K9)))</formula>
    </cfRule>
  </conditionalFormatting>
  <conditionalFormatting sqref="K9:L9">
    <cfRule type="expression" dxfId="3689" priority="377">
      <formula>AND(_xlfn.ISFORMULA(K9),MOD(ROW(),2))</formula>
    </cfRule>
    <cfRule type="expression" dxfId="3688" priority="378">
      <formula>AND(_xlfn.ISFORMULA(K9),MOD(ROW()+1,2))</formula>
    </cfRule>
    <cfRule type="expression" dxfId="3687" priority="380">
      <formula>MOD(ROW(),2)</formula>
    </cfRule>
  </conditionalFormatting>
  <conditionalFormatting sqref="CG9:CI9">
    <cfRule type="containsBlanks" priority="372">
      <formula>LEN(TRIM(CG9))=0</formula>
    </cfRule>
  </conditionalFormatting>
  <conditionalFormatting sqref="CG9:CI9">
    <cfRule type="expression" dxfId="3686" priority="373">
      <formula>AND(_xlfn.ISFORMULA(CG9),MOD(ROW(),2))</formula>
    </cfRule>
    <cfRule type="expression" dxfId="3685" priority="374">
      <formula>AND(_xlfn.ISFORMULA(CG9),MOD(ROW()+1,2))</formula>
    </cfRule>
    <cfRule type="expression" dxfId="3684" priority="375">
      <formula>MOD(ROW(),2)</formula>
    </cfRule>
  </conditionalFormatting>
  <conditionalFormatting sqref="CJ9:CK9">
    <cfRule type="containsBlanks" priority="368">
      <formula>LEN(TRIM(CJ9))=0</formula>
    </cfRule>
  </conditionalFormatting>
  <conditionalFormatting sqref="CJ9:CK9">
    <cfRule type="expression" dxfId="3683" priority="369">
      <formula>AND(_xlfn.ISFORMULA(CJ9),MOD(ROW(),2))</formula>
    </cfRule>
    <cfRule type="expression" dxfId="3682" priority="370">
      <formula>AND(_xlfn.ISFORMULA(CJ9),MOD(ROW()+1,2))</formula>
    </cfRule>
    <cfRule type="expression" dxfId="3681" priority="371">
      <formula>MOD(ROW(),2)</formula>
    </cfRule>
  </conditionalFormatting>
  <conditionalFormatting sqref="CL9">
    <cfRule type="containsBlanks" priority="364">
      <formula>LEN(TRIM(CL9))=0</formula>
    </cfRule>
  </conditionalFormatting>
  <conditionalFormatting sqref="CL9">
    <cfRule type="expression" dxfId="3680" priority="365">
      <formula>AND(_xlfn.ISFORMULA(CL9),MOD(ROW(),2))</formula>
    </cfRule>
    <cfRule type="expression" dxfId="3679" priority="366">
      <formula>AND(_xlfn.ISFORMULA(CL9),MOD(ROW()+1,2))</formula>
    </cfRule>
    <cfRule type="expression" dxfId="3678" priority="367">
      <formula>MOD(ROW(),2)</formula>
    </cfRule>
  </conditionalFormatting>
  <conditionalFormatting sqref="CP9">
    <cfRule type="containsBlanks" priority="360">
      <formula>LEN(TRIM(CP9))=0</formula>
    </cfRule>
  </conditionalFormatting>
  <conditionalFormatting sqref="CP9">
    <cfRule type="expression" dxfId="3677" priority="361">
      <formula>AND(_xlfn.ISFORMULA(CP9),MOD(ROW(),2))</formula>
    </cfRule>
    <cfRule type="expression" dxfId="3676" priority="362">
      <formula>AND(_xlfn.ISFORMULA(CP9),MOD(ROW()+1,2))</formula>
    </cfRule>
    <cfRule type="expression" dxfId="3675" priority="363">
      <formula>MOD(ROW(),2)</formula>
    </cfRule>
  </conditionalFormatting>
  <conditionalFormatting sqref="BN10:BO10 AX10 V10:AV10 BA10:BF10 BH10:BL10 I10:O10 BH11">
    <cfRule type="expression" dxfId="3674" priority="350">
      <formula>AND(NOT(ISNUMBER(I10)),NOT(ISBLANK(I10)))</formula>
    </cfRule>
  </conditionalFormatting>
  <conditionalFormatting sqref="AR10:AT10 AN10:AP10 AD10:AL10">
    <cfRule type="expression" dxfId="3673" priority="348" stopIfTrue="1">
      <formula>AND(OR(ISNUMBER(SEARCH("+",AD10)),ISNUMBER(SEARCH("–",AD10))),MOD(ROW()+1,2))</formula>
    </cfRule>
    <cfRule type="expression" dxfId="3672" priority="349" stopIfTrue="1">
      <formula>AND(OR(ISNUMBER(SEARCH("+",AD10)),ISNUMBER(SEARCH("–",AD10))),MOD(ROW(),2))</formula>
    </cfRule>
  </conditionalFormatting>
  <conditionalFormatting sqref="AM10 AQ10 AU10 BC10 BF10 BI10:BJ10 BS10 BU10:BV10 BY10 CB10 CD10:CE10 CM10:CN10 CY10:DA10 CT10 DK10:DL10">
    <cfRule type="expression" dxfId="3671" priority="347">
      <formula>OR(AND(NOT(_xlfn.ISFORMULA(AM10)),NOT(ISBLANK(AM10))),ISERROR(AM10))</formula>
    </cfRule>
  </conditionalFormatting>
  <conditionalFormatting sqref="DL10">
    <cfRule type="expression" dxfId="3670" priority="346">
      <formula>AND(NOT(ISBLANK(A10)),ISBLANK(DL10))</formula>
    </cfRule>
  </conditionalFormatting>
  <conditionalFormatting sqref="DH10 DF10 DB10:DC10">
    <cfRule type="containsBlanks" dxfId="3669" priority="344">
      <formula>LEN(TRIM(DB10))=0</formula>
    </cfRule>
  </conditionalFormatting>
  <conditionalFormatting sqref="A10:AT10 AV10:CQ10 CS10:CT10 CV10:XFD10 BH11">
    <cfRule type="containsBlanks" priority="345">
      <formula>LEN(TRIM(A10))=0</formula>
    </cfRule>
    <cfRule type="expression" dxfId="3668" priority="351">
      <formula>AND(_xlfn.ISFORMULA(A10),MOD(ROW(),2))</formula>
    </cfRule>
    <cfRule type="expression" dxfId="3667" priority="352">
      <formula>AND(_xlfn.ISFORMULA(A10),MOD(ROW()+1,2))</formula>
    </cfRule>
    <cfRule type="expression" dxfId="3666" priority="353">
      <formula>MOD(ROW(),2)</formula>
    </cfRule>
  </conditionalFormatting>
  <conditionalFormatting sqref="BF10 BS10 BV10 BY10 CB10 CD10:CE10 CM10:CN10">
    <cfRule type="containsBlanks" priority="354">
      <formula>LEN(TRIM(BF10))=0</formula>
    </cfRule>
    <cfRule type="expression" dxfId="3665" priority="355">
      <formula>AND(_xlfn.ISFORMULA(BF11),MOD(ROW(),2))</formula>
    </cfRule>
    <cfRule type="expression" dxfId="3664" priority="356">
      <formula>AND(_xlfn.ISFORMULA(BF10),MOD(ROW()+1,2))</formula>
    </cfRule>
    <cfRule type="expression" dxfId="3663" priority="357">
      <formula>MOD(ROW(),2)</formula>
    </cfRule>
  </conditionalFormatting>
  <conditionalFormatting sqref="CM10:CN10 CY10:DA10">
    <cfRule type="containsBlanks" priority="341">
      <formula>LEN(TRIM(CM10))=0</formula>
    </cfRule>
    <cfRule type="expression" dxfId="3662" priority="342">
      <formula>AND(_xlfn.ISFORMULA(CM10),MOD(ROW()+1,2))</formula>
    </cfRule>
    <cfRule type="expression" dxfId="3661" priority="343">
      <formula>MOD(ROW(),2)</formula>
    </cfRule>
  </conditionalFormatting>
  <conditionalFormatting sqref="AU10 CU10">
    <cfRule type="containsBlanks" priority="337">
      <formula>LEN(TRIM(AU10))=0</formula>
    </cfRule>
    <cfRule type="expression" dxfId="3660" priority="338">
      <formula>AND(_xlfn.ISFORMULA(AU13),MOD(ROW(),2))</formula>
    </cfRule>
    <cfRule type="expression" dxfId="3659" priority="339">
      <formula>AND(_xlfn.ISFORMULA(AU10),MOD(ROW()+1,2))</formula>
    </cfRule>
    <cfRule type="expression" dxfId="3658" priority="340">
      <formula>MOD(ROW(),2)</formula>
    </cfRule>
  </conditionalFormatting>
  <conditionalFormatting sqref="CV6">
    <cfRule type="containsBlanks" priority="333">
      <formula>LEN(TRIM(CV6))=0</formula>
    </cfRule>
    <cfRule type="expression" dxfId="3657" priority="334">
      <formula>AND(_xlfn.ISFORMULA(CV6),MOD(ROW(),2))</formula>
    </cfRule>
    <cfRule type="expression" dxfId="3656" priority="335">
      <formula>AND(_xlfn.ISFORMULA(CV6),MOD(ROW()+1,2))</formula>
    </cfRule>
    <cfRule type="expression" dxfId="3655" priority="336">
      <formula>MOD(ROW(),2)</formula>
    </cfRule>
  </conditionalFormatting>
  <conditionalFormatting sqref="CX6">
    <cfRule type="containsBlanks" priority="329">
      <formula>LEN(TRIM(CX6))=0</formula>
    </cfRule>
    <cfRule type="expression" dxfId="3654" priority="330">
      <formula>AND(_xlfn.ISFORMULA(CX6),MOD(ROW(),2))</formula>
    </cfRule>
    <cfRule type="expression" dxfId="3653" priority="331">
      <formula>AND(_xlfn.ISFORMULA(CX6),MOD(ROW()+1,2))</formula>
    </cfRule>
    <cfRule type="expression" dxfId="3652" priority="332">
      <formula>MOD(ROW(),2)</formula>
    </cfRule>
  </conditionalFormatting>
  <conditionalFormatting sqref="DD6">
    <cfRule type="containsBlanks" priority="325">
      <formula>LEN(TRIM(DD6))=0</formula>
    </cfRule>
    <cfRule type="expression" dxfId="3651" priority="326">
      <formula>AND(_xlfn.ISFORMULA(DD6),MOD(ROW(),2))</formula>
    </cfRule>
    <cfRule type="expression" dxfId="3650" priority="327">
      <formula>AND(_xlfn.ISFORMULA(DD6),MOD(ROW()+1,2))</formula>
    </cfRule>
    <cfRule type="expression" dxfId="3649" priority="328">
      <formula>MOD(ROW(),2)</formula>
    </cfRule>
  </conditionalFormatting>
  <conditionalFormatting sqref="DE6">
    <cfRule type="containsBlanks" priority="321">
      <formula>LEN(TRIM(DE6))=0</formula>
    </cfRule>
    <cfRule type="expression" dxfId="3648" priority="322">
      <formula>AND(_xlfn.ISFORMULA(DE6),MOD(ROW(),2))</formula>
    </cfRule>
    <cfRule type="expression" dxfId="3647" priority="323">
      <formula>AND(_xlfn.ISFORMULA(DE6),MOD(ROW()+1,2))</formula>
    </cfRule>
    <cfRule type="expression" dxfId="3646" priority="324">
      <formula>MOD(ROW(),2)</formula>
    </cfRule>
  </conditionalFormatting>
  <conditionalFormatting sqref="DG6">
    <cfRule type="containsBlanks" priority="317">
      <formula>LEN(TRIM(DG6))=0</formula>
    </cfRule>
    <cfRule type="expression" dxfId="3645" priority="318">
      <formula>AND(_xlfn.ISFORMULA(DG6),MOD(ROW(),2))</formula>
    </cfRule>
    <cfRule type="expression" dxfId="3644" priority="319">
      <formula>AND(_xlfn.ISFORMULA(DG6),MOD(ROW()+1,2))</formula>
    </cfRule>
    <cfRule type="expression" dxfId="3643" priority="320">
      <formula>MOD(ROW(),2)</formula>
    </cfRule>
  </conditionalFormatting>
  <conditionalFormatting sqref="DI6">
    <cfRule type="containsBlanks" priority="313">
      <formula>LEN(TRIM(DI6))=0</formula>
    </cfRule>
    <cfRule type="expression" dxfId="3642" priority="314">
      <formula>AND(_xlfn.ISFORMULA(DI6),MOD(ROW(),2))</formula>
    </cfRule>
    <cfRule type="expression" dxfId="3641" priority="315">
      <formula>AND(_xlfn.ISFORMULA(DI6),MOD(ROW()+1,2))</formula>
    </cfRule>
    <cfRule type="expression" dxfId="3640" priority="316">
      <formula>MOD(ROW(),2)</formula>
    </cfRule>
  </conditionalFormatting>
  <conditionalFormatting sqref="BC11 BI11:BJ11 BF11 AM11 AQ11 AU11">
    <cfRule type="expression" dxfId="3639" priority="295">
      <formula>AND(NOT(ISNUMBER(AM11)),NOT(ISBLANK(AM11)))</formula>
    </cfRule>
  </conditionalFormatting>
  <conditionalFormatting sqref="AM11 AQ11 AU11 BC11 BF11 BI11:BJ11 BS11 BU11:BV11 BY11 CB11 CD11:CE11 CM11:CN11 CT11 CY11:DA11 DK11:DL11">
    <cfRule type="expression" dxfId="3638" priority="294">
      <formula>OR(AND(NOT(_xlfn.ISFORMULA(AM11)),NOT(ISBLANK(AM11))),ISERROR(AM11))</formula>
    </cfRule>
  </conditionalFormatting>
  <conditionalFormatting sqref="DL11">
    <cfRule type="expression" dxfId="3637" priority="293">
      <formula>AND(NOT(ISBLANK(A11)),ISBLANK(DL11))</formula>
    </cfRule>
  </conditionalFormatting>
  <conditionalFormatting sqref="AM11 AQ11 CM11:CN11 BS11 CB11 BC11 DK11:DL11 CD11:CE11 BU11:BV11 BI11:BJ11 CT11 BY11 CY11:DA11 BF11">
    <cfRule type="containsBlanks" priority="292">
      <formula>LEN(TRIM(AM11))=0</formula>
    </cfRule>
    <cfRule type="expression" dxfId="3636" priority="296">
      <formula>AND(_xlfn.ISFORMULA(AM11),MOD(ROW(),2))</formula>
    </cfRule>
    <cfRule type="expression" dxfId="3635" priority="297">
      <formula>AND(_xlfn.ISFORMULA(AM11),MOD(ROW()+1,2))</formula>
    </cfRule>
    <cfRule type="expression" dxfId="3634" priority="298">
      <formula>MOD(ROW(),2)</formula>
    </cfRule>
  </conditionalFormatting>
  <conditionalFormatting sqref="AU11">
    <cfRule type="containsBlanks" priority="299">
      <formula>LEN(TRIM(AU11))=0</formula>
    </cfRule>
    <cfRule type="expression" dxfId="3633" priority="300">
      <formula>AND(_xlfn.ISFORMULA(AU13),MOD(ROW(),2))</formula>
    </cfRule>
    <cfRule type="expression" dxfId="3632" priority="301">
      <formula>AND(_xlfn.ISFORMULA(AU11),MOD(ROW()+1,2))</formula>
    </cfRule>
    <cfRule type="expression" dxfId="3631" priority="302">
      <formula>MOD(ROW(),2)</formula>
    </cfRule>
  </conditionalFormatting>
  <conditionalFormatting sqref="CY11:DA11 CM11:CN11">
    <cfRule type="containsBlanks" priority="289">
      <formula>LEN(TRIM(CM11))=0</formula>
    </cfRule>
    <cfRule type="expression" dxfId="3630" priority="290">
      <formula>AND(_xlfn.ISFORMULA(CM11),MOD(ROW()+1,2))</formula>
    </cfRule>
    <cfRule type="expression" dxfId="3629" priority="291">
      <formula>MOD(ROW(),2)</formula>
    </cfRule>
  </conditionalFormatting>
  <conditionalFormatting sqref="A11:F11 AN11:AP11 AR11:AT11 AV11:BB11 BD11:BE11 BG11 BK11:BR11 BT11 CC11 DM11:XFD11 H11 BW11:BX11 BZ11:CA11 CF11:CJ11 CO11 CQ11:CR11 CV11:CX11 J11:AL11 DB11:DJ11 D13">
    <cfRule type="containsBlanks" priority="282">
      <formula>LEN(TRIM(A11))=0</formula>
    </cfRule>
  </conditionalFormatting>
  <conditionalFormatting sqref="AD11:AL11 AN11:AP11 AR11:AT11">
    <cfRule type="expression" dxfId="3628" priority="283" stopIfTrue="1">
      <formula>AND(OR(ISNUMBER(SEARCH("+",AD11)),ISNUMBER(SEARCH("–",AD11))),MOD(ROW(),2))</formula>
    </cfRule>
    <cfRule type="expression" dxfId="3627" priority="284" stopIfTrue="1">
      <formula>AND(OR(ISNUMBER(SEARCH("+",AD11)),ISNUMBER(SEARCH("–",AD11))),MOD(ROW()+1,2))</formula>
    </cfRule>
  </conditionalFormatting>
  <conditionalFormatting sqref="AX11 V11:AL11 AN11:AP11 AR11:AT11 AV11 BA11:BB11 BD11:BE11 BK11:BL11 BN11:BO11 J11:O11">
    <cfRule type="expression" dxfId="3626" priority="287">
      <formula>AND(NOT(ISNUMBER(J11)),NOT(ISBLANK(J11)))</formula>
    </cfRule>
  </conditionalFormatting>
  <conditionalFormatting sqref="A11:F11 AN11:AP11 AR11:AT11 AV11:BB11 BD11:BE11 BG11 BK11:BR11 BT11 CC11 DM11:XFD11 H11 BW11:BX11 BZ11:CA11 CF11:CJ11 CO11 CQ11:CR11 CV11:CX11 J11:AL11 DB11:DJ11 D13">
    <cfRule type="expression" dxfId="3625" priority="285">
      <formula>AND(_xlfn.ISFORMULA(A11),MOD(ROW(),2))</formula>
    </cfRule>
    <cfRule type="expression" dxfId="3624" priority="286">
      <formula>AND(_xlfn.ISFORMULA(A11),MOD(ROW()+1,2))</formula>
    </cfRule>
    <cfRule type="expression" dxfId="3623" priority="288">
      <formula>MOD(ROW(),2)</formula>
    </cfRule>
  </conditionalFormatting>
  <conditionalFormatting sqref="DF11 DH11 DB11:DC11">
    <cfRule type="containsBlanks" dxfId="3622" priority="281">
      <formula>LEN(TRIM(DB11))=0</formula>
    </cfRule>
  </conditionalFormatting>
  <conditionalFormatting sqref="I11">
    <cfRule type="containsBlanks" priority="276">
      <formula>LEN(TRIM(I11))=0</formula>
    </cfRule>
    <cfRule type="expression" dxfId="3621" priority="277">
      <formula>AND(_xlfn.ISFORMULA(I11),MOD(ROW(),2))</formula>
    </cfRule>
    <cfRule type="expression" dxfId="3620" priority="278">
      <formula>AND(_xlfn.ISFORMULA(I11),MOD(ROW()+1,2))</formula>
    </cfRule>
    <cfRule type="expression" dxfId="3619" priority="280">
      <formula>MOD(ROW(),2)</formula>
    </cfRule>
  </conditionalFormatting>
  <conditionalFormatting sqref="I11">
    <cfRule type="expression" dxfId="3618" priority="279">
      <formula>AND(NOT(ISNUMBER(I11)),NOT(ISBLANK(I11)))</formula>
    </cfRule>
  </conditionalFormatting>
  <conditionalFormatting sqref="G11">
    <cfRule type="containsBlanks" priority="272">
      <formula>LEN(TRIM(G11))=0</formula>
    </cfRule>
    <cfRule type="expression" dxfId="3617" priority="273">
      <formula>AND(_xlfn.ISFORMULA(G11),MOD(ROW(),2))</formula>
    </cfRule>
    <cfRule type="expression" dxfId="3616" priority="274">
      <formula>AND(_xlfn.ISFORMULA(G11),MOD(ROW()+1,2))</formula>
    </cfRule>
    <cfRule type="expression" dxfId="3615" priority="275">
      <formula>MOD(ROW(),2)</formula>
    </cfRule>
  </conditionalFormatting>
  <conditionalFormatting sqref="BS11 BV11 BY11 CB11 CD11:CE11 CM11:CN11 BF11">
    <cfRule type="containsBlanks" priority="305">
      <formula>LEN(TRIM(BF11))=0</formula>
    </cfRule>
    <cfRule type="expression" dxfId="3614" priority="306">
      <formula>AND(_xlfn.ISFORMULA(#REF!),MOD(ROW(),2))</formula>
    </cfRule>
    <cfRule type="expression" dxfId="3613" priority="307">
      <formula>AND(_xlfn.ISFORMULA(BF11),MOD(ROW()+1,2))</formula>
    </cfRule>
    <cfRule type="expression" dxfId="3612" priority="308">
      <formula>MOD(ROW(),2)</formula>
    </cfRule>
  </conditionalFormatting>
  <conditionalFormatting sqref="CP11 CS11">
    <cfRule type="containsBlanks" priority="309">
      <formula>LEN(TRIM(CP11))=0</formula>
    </cfRule>
    <cfRule type="expression" dxfId="3611" priority="310">
      <formula>AND(_xlfn.ISFORMULA(#REF!),MOD(ROW(),2))</formula>
    </cfRule>
    <cfRule type="expression" dxfId="3610" priority="311">
      <formula>AND(_xlfn.ISFORMULA(CP11),MOD(ROW()+1,2))</formula>
    </cfRule>
    <cfRule type="expression" dxfId="3609" priority="312">
      <formula>MOD(ROW(),2)</formula>
    </cfRule>
  </conditionalFormatting>
  <conditionalFormatting sqref="CK11:CL11">
    <cfRule type="containsBlanks" priority="268">
      <formula>LEN(TRIM(CK11))=0</formula>
    </cfRule>
  </conditionalFormatting>
  <conditionalFormatting sqref="CK11:CL11">
    <cfRule type="expression" dxfId="3608" priority="269">
      <formula>AND(_xlfn.ISFORMULA(CK11),MOD(ROW(),2))</formula>
    </cfRule>
    <cfRule type="expression" dxfId="3607" priority="270">
      <formula>AND(_xlfn.ISFORMULA(CK11),MOD(ROW()+1,2))</formula>
    </cfRule>
    <cfRule type="expression" dxfId="3606" priority="271">
      <formula>MOD(ROW(),2)</formula>
    </cfRule>
  </conditionalFormatting>
  <conditionalFormatting sqref="V12:AV12 BA12:BF12 BH12:BL12 AX12 BN12:BO12 I12 M12:O12">
    <cfRule type="expression" dxfId="3605" priority="254">
      <formula>AND(NOT(ISNUMBER(I12)),NOT(ISBLANK(I12)))</formula>
    </cfRule>
  </conditionalFormatting>
  <conditionalFormatting sqref="AD12:AL12 AN12:AP12 AR12:AT12">
    <cfRule type="expression" dxfId="3604" priority="252" stopIfTrue="1">
      <formula>AND(OR(ISNUMBER(SEARCH("+",AD12)),ISNUMBER(SEARCH("–",AD12))),MOD(ROW()+1,2))</formula>
    </cfRule>
    <cfRule type="expression" dxfId="3603" priority="253" stopIfTrue="1">
      <formula>AND(OR(ISNUMBER(SEARCH("+",AD12)),ISNUMBER(SEARCH("–",AD12))),MOD(ROW(),2))</formula>
    </cfRule>
  </conditionalFormatting>
  <conditionalFormatting sqref="DK12:DL12 CY12:DA12 CT12 CM12:CN12 CD12:CE12 CB12 BY12 BU12:BV12 BS12 BI12:BJ12 BF12 BC12 AU12 AQ12 AM12">
    <cfRule type="expression" dxfId="3602" priority="251">
      <formula>OR(AND(NOT(_xlfn.ISFORMULA(AM12)),NOT(ISBLANK(AM12))),ISERROR(AM12))</formula>
    </cfRule>
  </conditionalFormatting>
  <conditionalFormatting sqref="DL12">
    <cfRule type="expression" dxfId="3601" priority="250">
      <formula>AND(NOT(ISBLANK(A12)),ISBLANK(DL12))</formula>
    </cfRule>
  </conditionalFormatting>
  <conditionalFormatting sqref="DB12:DC12 DF12 DH12">
    <cfRule type="containsBlanks" dxfId="3600" priority="248">
      <formula>LEN(TRIM(DB12))=0</formula>
    </cfRule>
  </conditionalFormatting>
  <conditionalFormatting sqref="M12:CT12 A12:I12 CV12:XFD12 D14">
    <cfRule type="containsBlanks" priority="249">
      <formula>LEN(TRIM(A12))=0</formula>
    </cfRule>
    <cfRule type="expression" dxfId="3599" priority="255">
      <formula>AND(_xlfn.ISFORMULA(A12),MOD(ROW(),2))</formula>
    </cfRule>
    <cfRule type="expression" dxfId="3598" priority="256">
      <formula>AND(_xlfn.ISFORMULA(A12),MOD(ROW()+1,2))</formula>
    </cfRule>
    <cfRule type="expression" dxfId="3597" priority="257">
      <formula>MOD(ROW(),2)</formula>
    </cfRule>
  </conditionalFormatting>
  <conditionalFormatting sqref="BF12 BS12 BY12 CB12 CD12:CE12 CM12:CN12 BV12">
    <cfRule type="containsBlanks" priority="258">
      <formula>LEN(TRIM(BF12))=0</formula>
    </cfRule>
    <cfRule type="expression" dxfId="3596" priority="259">
      <formula>AND(_xlfn.ISFORMULA(BF13),MOD(ROW(),2))</formula>
    </cfRule>
    <cfRule type="expression" dxfId="3595" priority="260">
      <formula>AND(_xlfn.ISFORMULA(BF12),MOD(ROW()+1,2))</formula>
    </cfRule>
    <cfRule type="expression" dxfId="3594" priority="261">
      <formula>MOD(ROW(),2)</formula>
    </cfRule>
  </conditionalFormatting>
  <conditionalFormatting sqref="CM12:CN12 CY12:DA12">
    <cfRule type="containsBlanks" priority="245">
      <formula>LEN(TRIM(CM12))=0</formula>
    </cfRule>
    <cfRule type="expression" dxfId="3593" priority="246">
      <formula>AND(_xlfn.ISFORMULA(CM12),MOD(ROW()+1,2))</formula>
    </cfRule>
    <cfRule type="expression" dxfId="3592" priority="247">
      <formula>MOD(ROW(),2)</formula>
    </cfRule>
  </conditionalFormatting>
  <conditionalFormatting sqref="AU12">
    <cfRule type="containsBlanks" priority="241">
      <formula>LEN(TRIM(AU12))=0</formula>
    </cfRule>
    <cfRule type="expression" dxfId="3591" priority="242">
      <formula>AND(_xlfn.ISFORMULA(AU14),MOD(ROW(),2))</formula>
    </cfRule>
    <cfRule type="expression" dxfId="3590" priority="243">
      <formula>AND(_xlfn.ISFORMULA(AU12),MOD(ROW()+1,2))</formula>
    </cfRule>
    <cfRule type="expression" dxfId="3589" priority="244">
      <formula>MOD(ROW(),2)</formula>
    </cfRule>
  </conditionalFormatting>
  <conditionalFormatting sqref="J12">
    <cfRule type="containsBlanks" priority="236">
      <formula>LEN(TRIM(J12))=0</formula>
    </cfRule>
  </conditionalFormatting>
  <conditionalFormatting sqref="J12">
    <cfRule type="expression" dxfId="3588" priority="239">
      <formula>AND(NOT(ISNUMBER(J12)),NOT(ISBLANK(J12)))</formula>
    </cfRule>
  </conditionalFormatting>
  <conditionalFormatting sqref="J12">
    <cfRule type="expression" dxfId="3587" priority="237">
      <formula>AND(_xlfn.ISFORMULA(J12),MOD(ROW(),2))</formula>
    </cfRule>
    <cfRule type="expression" dxfId="3586" priority="238">
      <formula>AND(_xlfn.ISFORMULA(J12),MOD(ROW()+1,2))</formula>
    </cfRule>
    <cfRule type="expression" dxfId="3585" priority="240">
      <formula>MOD(ROW(),2)</formula>
    </cfRule>
  </conditionalFormatting>
  <conditionalFormatting sqref="BF12">
    <cfRule type="containsBlanks" priority="264">
      <formula>LEN(TRIM(BF12))=0</formula>
    </cfRule>
    <cfRule type="expression" dxfId="3584" priority="265">
      <formula>AND(_xlfn.ISFORMULA(#REF!),MOD(ROW(),2))</formula>
    </cfRule>
    <cfRule type="expression" dxfId="3583" priority="266">
      <formula>AND(_xlfn.ISFORMULA(BF12),MOD(ROW()+1,2))</formula>
    </cfRule>
    <cfRule type="expression" dxfId="3582" priority="267">
      <formula>MOD(ROW(),2)</formula>
    </cfRule>
  </conditionalFormatting>
  <conditionalFormatting sqref="K12:L12">
    <cfRule type="containsBlanks" priority="231">
      <formula>LEN(TRIM(K12))=0</formula>
    </cfRule>
  </conditionalFormatting>
  <conditionalFormatting sqref="K12:L12">
    <cfRule type="expression" dxfId="3581" priority="234">
      <formula>AND(NOT(ISNUMBER(K12)),NOT(ISBLANK(K12)))</formula>
    </cfRule>
  </conditionalFormatting>
  <conditionalFormatting sqref="K12:L12">
    <cfRule type="expression" dxfId="3580" priority="232">
      <formula>AND(_xlfn.ISFORMULA(K12),MOD(ROW(),2))</formula>
    </cfRule>
    <cfRule type="expression" dxfId="3579" priority="233">
      <formula>AND(_xlfn.ISFORMULA(K12),MOD(ROW()+1,2))</formula>
    </cfRule>
    <cfRule type="expression" dxfId="3578" priority="235">
      <formula>MOD(ROW(),2)</formula>
    </cfRule>
  </conditionalFormatting>
  <conditionalFormatting sqref="I12">
    <cfRule type="expression" dxfId="3577" priority="230">
      <formula>AND(NOT(ISNUMBER(I12)),NOT(ISBLANK(I12)))</formula>
    </cfRule>
  </conditionalFormatting>
  <conditionalFormatting sqref="CU12">
    <cfRule type="containsBlanks" priority="226">
      <formula>LEN(TRIM(CU12))=0</formula>
    </cfRule>
    <cfRule type="expression" dxfId="3576" priority="227">
      <formula>AND(_xlfn.ISFORMULA(CU12),MOD(ROW(),2))</formula>
    </cfRule>
    <cfRule type="expression" dxfId="3575" priority="228">
      <formula>AND(_xlfn.ISFORMULA(CU12),MOD(ROW()+1,2))</formula>
    </cfRule>
    <cfRule type="expression" dxfId="3574" priority="229">
      <formula>MOD(ROW(),2)</formula>
    </cfRule>
  </conditionalFormatting>
  <conditionalFormatting sqref="BA13:BC13 BH13:BJ13 BF13 V13:AV13 M13:O13 I13 AX13">
    <cfRule type="expression" dxfId="3573" priority="218">
      <formula>AND(NOT(ISNUMBER(I13)),NOT(ISBLANK(I13)))</formula>
    </cfRule>
  </conditionalFormatting>
  <conditionalFormatting sqref="AR13:AT13 AN13:AP13 AD13:AL13">
    <cfRule type="expression" dxfId="3572" priority="216" stopIfTrue="1">
      <formula>AND(OR(ISNUMBER(SEARCH("+",AD13)),ISNUMBER(SEARCH("–",AD13))),MOD(ROW()+1,2))</formula>
    </cfRule>
    <cfRule type="expression" dxfId="3571" priority="217" stopIfTrue="1">
      <formula>AND(OR(ISNUMBER(SEARCH("+",AD13)),ISNUMBER(SEARCH("–",AD13))),MOD(ROW(),2))</formula>
    </cfRule>
  </conditionalFormatting>
  <conditionalFormatting sqref="AM13 AQ13 AU13 BC13 BF13 BI13:BJ13 BS13 BU13:BV13 BY13 CB13 CD13:CE13 CM13:CN13 CT13 CY13:DA13 DK13:DL13">
    <cfRule type="expression" dxfId="3570" priority="215">
      <formula>OR(AND(NOT(_xlfn.ISFORMULA(AM13)),NOT(ISBLANK(AM13))),ISERROR(AM13))</formula>
    </cfRule>
  </conditionalFormatting>
  <conditionalFormatting sqref="DL13">
    <cfRule type="expression" dxfId="3569" priority="214">
      <formula>AND(NOT(ISBLANK(A13)),ISBLANK(DL13))</formula>
    </cfRule>
  </conditionalFormatting>
  <conditionalFormatting sqref="DH13 DF13 DB13:DC13">
    <cfRule type="containsBlanks" dxfId="3568" priority="212">
      <formula>LEN(TRIM(DB13))=0</formula>
    </cfRule>
  </conditionalFormatting>
  <conditionalFormatting sqref="M13:BC13 BF13:BJ13 BM13 BP13 BS13:BV13 CB13:CE13 CM13:CO13 CW13 DF13 DH13 CT13:CU13 DJ13:XFD13 CY13:DC13 BY13 A13:C13 F13:I13">
    <cfRule type="containsBlanks" priority="213">
      <formula>LEN(TRIM(A13))=0</formula>
    </cfRule>
    <cfRule type="expression" dxfId="3567" priority="219">
      <formula>AND(_xlfn.ISFORMULA(A13),MOD(ROW(),2))</formula>
    </cfRule>
    <cfRule type="expression" dxfId="3566" priority="220">
      <formula>AND(_xlfn.ISFORMULA(A13),MOD(ROW()+1,2))</formula>
    </cfRule>
    <cfRule type="expression" dxfId="3565" priority="221">
      <formula>MOD(ROW(),2)</formula>
    </cfRule>
  </conditionalFormatting>
  <conditionalFormatting sqref="BV13">
    <cfRule type="containsBlanks" priority="222">
      <formula>LEN(TRIM(BV13))=0</formula>
    </cfRule>
    <cfRule type="expression" dxfId="3564" priority="223">
      <formula>AND(_xlfn.ISFORMULA(BV14),MOD(ROW(),2))</formula>
    </cfRule>
    <cfRule type="expression" dxfId="3563" priority="224">
      <formula>AND(_xlfn.ISFORMULA(BV13),MOD(ROW()+1,2))</formula>
    </cfRule>
    <cfRule type="expression" dxfId="3562" priority="225">
      <formula>MOD(ROW(),2)</formula>
    </cfRule>
  </conditionalFormatting>
  <conditionalFormatting sqref="J13">
    <cfRule type="containsBlanks" priority="207">
      <formula>LEN(TRIM(J13))=0</formula>
    </cfRule>
  </conditionalFormatting>
  <conditionalFormatting sqref="J13">
    <cfRule type="expression" dxfId="3561" priority="210">
      <formula>AND(NOT(ISNUMBER(J13)),NOT(ISBLANK(J13)))</formula>
    </cfRule>
  </conditionalFormatting>
  <conditionalFormatting sqref="J13">
    <cfRule type="expression" dxfId="3560" priority="208">
      <formula>AND(_xlfn.ISFORMULA(J13),MOD(ROW(),2))</formula>
    </cfRule>
    <cfRule type="expression" dxfId="3559" priority="209">
      <formula>AND(_xlfn.ISFORMULA(J13),MOD(ROW()+1,2))</formula>
    </cfRule>
    <cfRule type="expression" dxfId="3558" priority="211">
      <formula>MOD(ROW(),2)</formula>
    </cfRule>
  </conditionalFormatting>
  <conditionalFormatting sqref="K13:L13">
    <cfRule type="containsBlanks" priority="202">
      <formula>LEN(TRIM(K13))=0</formula>
    </cfRule>
  </conditionalFormatting>
  <conditionalFormatting sqref="K13:L13">
    <cfRule type="expression" dxfId="3557" priority="205">
      <formula>AND(NOT(ISNUMBER(K13)),NOT(ISBLANK(K13)))</formula>
    </cfRule>
  </conditionalFormatting>
  <conditionalFormatting sqref="K13:L13">
    <cfRule type="expression" dxfId="3556" priority="203">
      <formula>AND(_xlfn.ISFORMULA(K13),MOD(ROW(),2))</formula>
    </cfRule>
    <cfRule type="expression" dxfId="3555" priority="204">
      <formula>AND(_xlfn.ISFORMULA(K13),MOD(ROW()+1,2))</formula>
    </cfRule>
    <cfRule type="expression" dxfId="3554" priority="206">
      <formula>MOD(ROW(),2)</formula>
    </cfRule>
  </conditionalFormatting>
  <conditionalFormatting sqref="AU13">
    <cfRule type="containsBlanks" priority="198">
      <formula>LEN(TRIM(AU13))=0</formula>
    </cfRule>
    <cfRule type="expression" dxfId="3553" priority="199">
      <formula>AND(_xlfn.ISFORMULA(AU15),MOD(ROW(),2))</formula>
    </cfRule>
    <cfRule type="expression" dxfId="3552" priority="200">
      <formula>AND(_xlfn.ISFORMULA(AU13),MOD(ROW()+1,2))</formula>
    </cfRule>
    <cfRule type="expression" dxfId="3551" priority="201">
      <formula>MOD(ROW(),2)</formula>
    </cfRule>
  </conditionalFormatting>
  <conditionalFormatting sqref="BD13:BE13">
    <cfRule type="containsBlanks" priority="193">
      <formula>LEN(TRIM(BD13))=0</formula>
    </cfRule>
  </conditionalFormatting>
  <conditionalFormatting sqref="BD13:BE13">
    <cfRule type="expression" dxfId="3550" priority="196">
      <formula>AND(NOT(ISNUMBER(BD13)),NOT(ISBLANK(BD13)))</formula>
    </cfRule>
  </conditionalFormatting>
  <conditionalFormatting sqref="BD13:BE13">
    <cfRule type="expression" dxfId="3549" priority="194">
      <formula>AND(_xlfn.ISFORMULA(BD13),MOD(ROW(),2))</formula>
    </cfRule>
    <cfRule type="expression" dxfId="3548" priority="195">
      <formula>AND(_xlfn.ISFORMULA(BD13),MOD(ROW()+1,2))</formula>
    </cfRule>
    <cfRule type="expression" dxfId="3547" priority="197">
      <formula>MOD(ROW(),2)</formula>
    </cfRule>
  </conditionalFormatting>
  <conditionalFormatting sqref="BF13">
    <cfRule type="containsBlanks" priority="189">
      <formula>LEN(TRIM(BF13))=0</formula>
    </cfRule>
    <cfRule type="expression" dxfId="3546" priority="190">
      <formula>AND(_xlfn.ISFORMULA(BF14),MOD(ROW(),2))</formula>
    </cfRule>
    <cfRule type="expression" dxfId="3545" priority="191">
      <formula>AND(_xlfn.ISFORMULA(BF13),MOD(ROW()+1,2))</formula>
    </cfRule>
    <cfRule type="expression" dxfId="3544" priority="192">
      <formula>MOD(ROW(),2)</formula>
    </cfRule>
  </conditionalFormatting>
  <conditionalFormatting sqref="BK13:BL13">
    <cfRule type="containsBlanks" priority="184">
      <formula>LEN(TRIM(BK13))=0</formula>
    </cfRule>
  </conditionalFormatting>
  <conditionalFormatting sqref="BK13:BL13">
    <cfRule type="expression" dxfId="3543" priority="187">
      <formula>AND(NOT(ISNUMBER(BK13)),NOT(ISBLANK(BK13)))</formula>
    </cfRule>
  </conditionalFormatting>
  <conditionalFormatting sqref="BK13:BL13">
    <cfRule type="expression" dxfId="3542" priority="185">
      <formula>AND(_xlfn.ISFORMULA(BK13),MOD(ROW(),2))</formula>
    </cfRule>
    <cfRule type="expression" dxfId="3541" priority="186">
      <formula>AND(_xlfn.ISFORMULA(BK13),MOD(ROW()+1,2))</formula>
    </cfRule>
    <cfRule type="expression" dxfId="3540" priority="188">
      <formula>MOD(ROW(),2)</formula>
    </cfRule>
  </conditionalFormatting>
  <conditionalFormatting sqref="BO13">
    <cfRule type="containsBlanks" priority="179">
      <formula>LEN(TRIM(BO13))=0</formula>
    </cfRule>
  </conditionalFormatting>
  <conditionalFormatting sqref="BO13">
    <cfRule type="expression" dxfId="3539" priority="182">
      <formula>AND(NOT(ISNUMBER(BO13)),NOT(ISBLANK(BO13)))</formula>
    </cfRule>
  </conditionalFormatting>
  <conditionalFormatting sqref="BO13">
    <cfRule type="expression" dxfId="3538" priority="180">
      <formula>AND(_xlfn.ISFORMULA(BO13),MOD(ROW(),2))</formula>
    </cfRule>
    <cfRule type="expression" dxfId="3537" priority="181">
      <formula>AND(_xlfn.ISFORMULA(BO13),MOD(ROW()+1,2))</formula>
    </cfRule>
    <cfRule type="expression" dxfId="3536" priority="183">
      <formula>MOD(ROW(),2)</formula>
    </cfRule>
  </conditionalFormatting>
  <conditionalFormatting sqref="BN13">
    <cfRule type="containsBlanks" priority="174">
      <formula>LEN(TRIM(BN13))=0</formula>
    </cfRule>
  </conditionalFormatting>
  <conditionalFormatting sqref="BN13">
    <cfRule type="expression" dxfId="3535" priority="177">
      <formula>AND(NOT(ISNUMBER(BN13)),NOT(ISBLANK(BN13)))</formula>
    </cfRule>
  </conditionalFormatting>
  <conditionalFormatting sqref="BN13">
    <cfRule type="expression" dxfId="3534" priority="175">
      <formula>AND(_xlfn.ISFORMULA(BN13),MOD(ROW(),2))</formula>
    </cfRule>
    <cfRule type="expression" dxfId="3533" priority="176">
      <formula>AND(_xlfn.ISFORMULA(BN13),MOD(ROW()+1,2))</formula>
    </cfRule>
    <cfRule type="expression" dxfId="3532" priority="178">
      <formula>MOD(ROW(),2)</formula>
    </cfRule>
  </conditionalFormatting>
  <conditionalFormatting sqref="BQ13:BR13">
    <cfRule type="containsBlanks" priority="170">
      <formula>LEN(TRIM(BQ13))=0</formula>
    </cfRule>
  </conditionalFormatting>
  <conditionalFormatting sqref="BQ13:BR13">
    <cfRule type="expression" dxfId="3531" priority="171">
      <formula>AND(_xlfn.ISFORMULA(BQ13),MOD(ROW(),2))</formula>
    </cfRule>
    <cfRule type="expression" dxfId="3530" priority="172">
      <formula>AND(_xlfn.ISFORMULA(BQ13),MOD(ROW()+1,2))</formula>
    </cfRule>
    <cfRule type="expression" dxfId="3529" priority="173">
      <formula>MOD(ROW(),2)</formula>
    </cfRule>
  </conditionalFormatting>
  <conditionalFormatting sqref="BS13">
    <cfRule type="containsBlanks" priority="166">
      <formula>LEN(TRIM(BS13))=0</formula>
    </cfRule>
    <cfRule type="expression" dxfId="3528" priority="167">
      <formula>AND(_xlfn.ISFORMULA(BS14),MOD(ROW(),2))</formula>
    </cfRule>
    <cfRule type="expression" dxfId="3527" priority="168">
      <formula>AND(_xlfn.ISFORMULA(BS13),MOD(ROW()+1,2))</formula>
    </cfRule>
    <cfRule type="expression" dxfId="3526" priority="169">
      <formula>MOD(ROW(),2)</formula>
    </cfRule>
  </conditionalFormatting>
  <conditionalFormatting sqref="BV13">
    <cfRule type="containsBlanks" priority="162">
      <formula>LEN(TRIM(BV13))=0</formula>
    </cfRule>
    <cfRule type="expression" dxfId="3525" priority="163">
      <formula>AND(_xlfn.ISFORMULA(BV14),MOD(ROW(),2))</formula>
    </cfRule>
    <cfRule type="expression" dxfId="3524" priority="164">
      <formula>AND(_xlfn.ISFORMULA(BV13),MOD(ROW()+1,2))</formula>
    </cfRule>
    <cfRule type="expression" dxfId="3523" priority="165">
      <formula>MOD(ROW(),2)</formula>
    </cfRule>
  </conditionalFormatting>
  <conditionalFormatting sqref="BX13">
    <cfRule type="containsBlanks" priority="158">
      <formula>LEN(TRIM(BX13))=0</formula>
    </cfRule>
  </conditionalFormatting>
  <conditionalFormatting sqref="BX13">
    <cfRule type="expression" dxfId="3522" priority="159">
      <formula>AND(_xlfn.ISFORMULA(BX13),MOD(ROW(),2))</formula>
    </cfRule>
    <cfRule type="expression" dxfId="3521" priority="160">
      <formula>AND(_xlfn.ISFORMULA(BX13),MOD(ROW()+1,2))</formula>
    </cfRule>
    <cfRule type="expression" dxfId="3520" priority="161">
      <formula>MOD(ROW(),2)</formula>
    </cfRule>
  </conditionalFormatting>
  <conditionalFormatting sqref="CA13">
    <cfRule type="containsBlanks" priority="154">
      <formula>LEN(TRIM(CA13))=0</formula>
    </cfRule>
  </conditionalFormatting>
  <conditionalFormatting sqref="CA13">
    <cfRule type="expression" dxfId="3519" priority="155">
      <formula>AND(_xlfn.ISFORMULA(CA13),MOD(ROW(),2))</formula>
    </cfRule>
    <cfRule type="expression" dxfId="3518" priority="156">
      <formula>AND(_xlfn.ISFORMULA(CA13),MOD(ROW()+1,2))</formula>
    </cfRule>
    <cfRule type="expression" dxfId="3517" priority="157">
      <formula>MOD(ROW(),2)</formula>
    </cfRule>
  </conditionalFormatting>
  <conditionalFormatting sqref="BY13">
    <cfRule type="containsBlanks" priority="150">
      <formula>LEN(TRIM(BY13))=0</formula>
    </cfRule>
    <cfRule type="expression" dxfId="3516" priority="151">
      <formula>AND(_xlfn.ISFORMULA(BY14),MOD(ROW(),2))</formula>
    </cfRule>
    <cfRule type="expression" dxfId="3515" priority="152">
      <formula>AND(_xlfn.ISFORMULA(BY13),MOD(ROW()+1,2))</formula>
    </cfRule>
    <cfRule type="expression" dxfId="3514" priority="153">
      <formula>MOD(ROW(),2)</formula>
    </cfRule>
  </conditionalFormatting>
  <conditionalFormatting sqref="CB13">
    <cfRule type="containsBlanks" priority="146">
      <formula>LEN(TRIM(CB13))=0</formula>
    </cfRule>
    <cfRule type="expression" dxfId="3513" priority="147">
      <formula>AND(_xlfn.ISFORMULA(CB14),MOD(ROW(),2))</formula>
    </cfRule>
    <cfRule type="expression" dxfId="3512" priority="148">
      <formula>AND(_xlfn.ISFORMULA(CB13),MOD(ROW()+1,2))</formula>
    </cfRule>
    <cfRule type="expression" dxfId="3511" priority="149">
      <formula>MOD(ROW(),2)</formula>
    </cfRule>
  </conditionalFormatting>
  <conditionalFormatting sqref="CD13:CE13">
    <cfRule type="containsBlanks" priority="142">
      <formula>LEN(TRIM(CD13))=0</formula>
    </cfRule>
    <cfRule type="expression" dxfId="3510" priority="143">
      <formula>AND(_xlfn.ISFORMULA(CD14),MOD(ROW(),2))</formula>
    </cfRule>
    <cfRule type="expression" dxfId="3509" priority="144">
      <formula>AND(_xlfn.ISFORMULA(CD13),MOD(ROW()+1,2))</formula>
    </cfRule>
    <cfRule type="expression" dxfId="3508" priority="145">
      <formula>MOD(ROW(),2)</formula>
    </cfRule>
  </conditionalFormatting>
  <conditionalFormatting sqref="CI13">
    <cfRule type="containsBlanks" priority="138">
      <formula>LEN(TRIM(CI13))=0</formula>
    </cfRule>
  </conditionalFormatting>
  <conditionalFormatting sqref="CI13">
    <cfRule type="expression" dxfId="3507" priority="139">
      <formula>AND(_xlfn.ISFORMULA(CI13),MOD(ROW(),2))</formula>
    </cfRule>
    <cfRule type="expression" dxfId="3506" priority="140">
      <formula>AND(_xlfn.ISFORMULA(CI13),MOD(ROW()+1,2))</formula>
    </cfRule>
    <cfRule type="expression" dxfId="3505" priority="141">
      <formula>MOD(ROW(),2)</formula>
    </cfRule>
  </conditionalFormatting>
  <conditionalFormatting sqref="CK13">
    <cfRule type="containsBlanks" priority="130">
      <formula>LEN(TRIM(CK13))=0</formula>
    </cfRule>
  </conditionalFormatting>
  <conditionalFormatting sqref="CK13">
    <cfRule type="expression" dxfId="3504" priority="131">
      <formula>AND(_xlfn.ISFORMULA(CK13),MOD(ROW(),2))</formula>
    </cfRule>
    <cfRule type="expression" dxfId="3503" priority="132">
      <formula>AND(_xlfn.ISFORMULA(CK13),MOD(ROW()+1,2))</formula>
    </cfRule>
    <cfRule type="expression" dxfId="3502" priority="133">
      <formula>MOD(ROW(),2)</formula>
    </cfRule>
  </conditionalFormatting>
  <conditionalFormatting sqref="CL13">
    <cfRule type="containsBlanks" priority="126">
      <formula>LEN(TRIM(CL13))=0</formula>
    </cfRule>
  </conditionalFormatting>
  <conditionalFormatting sqref="CL13">
    <cfRule type="expression" dxfId="3501" priority="127">
      <formula>AND(_xlfn.ISFORMULA(CL13),MOD(ROW(),2))</formula>
    </cfRule>
    <cfRule type="expression" dxfId="3500" priority="128">
      <formula>AND(_xlfn.ISFORMULA(CL13),MOD(ROW()+1,2))</formula>
    </cfRule>
    <cfRule type="expression" dxfId="3499" priority="129">
      <formula>MOD(ROW(),2)</formula>
    </cfRule>
  </conditionalFormatting>
  <conditionalFormatting sqref="CM13:CN13">
    <cfRule type="containsBlanks" priority="117">
      <formula>LEN(TRIM(CM13))=0</formula>
    </cfRule>
    <cfRule type="expression" dxfId="3498" priority="118">
      <formula>AND(_xlfn.ISFORMULA(CM14),MOD(ROW(),2))</formula>
    </cfRule>
    <cfRule type="expression" dxfId="3497" priority="119">
      <formula>AND(_xlfn.ISFORMULA(CM13),MOD(ROW()+1,2))</formula>
    </cfRule>
    <cfRule type="expression" dxfId="3496" priority="120">
      <formula>MOD(ROW(),2)</formula>
    </cfRule>
  </conditionalFormatting>
  <conditionalFormatting sqref="CM13:CN13">
    <cfRule type="containsBlanks" priority="114">
      <formula>LEN(TRIM(CM13))=0</formula>
    </cfRule>
    <cfRule type="expression" dxfId="3495" priority="115">
      <formula>AND(_xlfn.ISFORMULA(CM13),MOD(ROW()+1,2))</formula>
    </cfRule>
    <cfRule type="expression" dxfId="3494" priority="116">
      <formula>MOD(ROW(),2)</formula>
    </cfRule>
  </conditionalFormatting>
  <conditionalFormatting sqref="CV13">
    <cfRule type="containsBlanks" priority="106">
      <formula>LEN(TRIM(CV13))=0</formula>
    </cfRule>
  </conditionalFormatting>
  <conditionalFormatting sqref="CV13">
    <cfRule type="expression" dxfId="3493" priority="107">
      <formula>AND(_xlfn.ISFORMULA(CV13),MOD(ROW(),2))</formula>
    </cfRule>
    <cfRule type="expression" dxfId="3492" priority="108">
      <formula>AND(_xlfn.ISFORMULA(CV13),MOD(ROW()+1,2))</formula>
    </cfRule>
    <cfRule type="expression" dxfId="3491" priority="109">
      <formula>MOD(ROW(),2)</formula>
    </cfRule>
  </conditionalFormatting>
  <conditionalFormatting sqref="CX13">
    <cfRule type="containsBlanks" priority="102">
      <formula>LEN(TRIM(CX13))=0</formula>
    </cfRule>
  </conditionalFormatting>
  <conditionalFormatting sqref="CX13">
    <cfRule type="expression" dxfId="3490" priority="103">
      <formula>AND(_xlfn.ISFORMULA(CX13),MOD(ROW(),2))</formula>
    </cfRule>
    <cfRule type="expression" dxfId="3489" priority="104">
      <formula>AND(_xlfn.ISFORMULA(CX13),MOD(ROW()+1,2))</formula>
    </cfRule>
    <cfRule type="expression" dxfId="3488" priority="105">
      <formula>MOD(ROW(),2)</formula>
    </cfRule>
  </conditionalFormatting>
  <conditionalFormatting sqref="CY13:DA13">
    <cfRule type="containsBlanks" priority="86">
      <formula>LEN(TRIM(CY13))=0</formula>
    </cfRule>
    <cfRule type="expression" dxfId="3487" priority="87">
      <formula>AND(_xlfn.ISFORMULA(CY13),MOD(ROW()+1,2))</formula>
    </cfRule>
    <cfRule type="expression" dxfId="3486" priority="88">
      <formula>MOD(ROW(),2)</formula>
    </cfRule>
  </conditionalFormatting>
  <conditionalFormatting sqref="BW13">
    <cfRule type="containsBlanks" priority="82">
      <formula>LEN(TRIM(BW13))=0</formula>
    </cfRule>
  </conditionalFormatting>
  <conditionalFormatting sqref="BW13">
    <cfRule type="expression" dxfId="3485" priority="83">
      <formula>AND(_xlfn.ISFORMULA(BW13),MOD(ROW(),2))</formula>
    </cfRule>
    <cfRule type="expression" dxfId="3484" priority="84">
      <formula>AND(_xlfn.ISFORMULA(BW13),MOD(ROW()+1,2))</formula>
    </cfRule>
    <cfRule type="expression" dxfId="3483" priority="85">
      <formula>MOD(ROW(),2)</formula>
    </cfRule>
  </conditionalFormatting>
  <conditionalFormatting sqref="BZ13">
    <cfRule type="containsBlanks" priority="78">
      <formula>LEN(TRIM(BZ13))=0</formula>
    </cfRule>
  </conditionalFormatting>
  <conditionalFormatting sqref="BZ13">
    <cfRule type="expression" dxfId="3482" priority="79">
      <formula>AND(_xlfn.ISFORMULA(BZ13),MOD(ROW(),2))</formula>
    </cfRule>
    <cfRule type="expression" dxfId="3481" priority="80">
      <formula>AND(_xlfn.ISFORMULA(BZ13),MOD(ROW()+1,2))</formula>
    </cfRule>
    <cfRule type="expression" dxfId="3480" priority="81">
      <formula>MOD(ROW(),2)</formula>
    </cfRule>
  </conditionalFormatting>
  <conditionalFormatting sqref="CF13">
    <cfRule type="containsBlanks" priority="74">
      <formula>LEN(TRIM(CF13))=0</formula>
    </cfRule>
  </conditionalFormatting>
  <conditionalFormatting sqref="CF13">
    <cfRule type="expression" dxfId="3479" priority="75">
      <formula>AND(_xlfn.ISFORMULA(CF13),MOD(ROW(),2))</formula>
    </cfRule>
    <cfRule type="expression" dxfId="3478" priority="76">
      <formula>AND(_xlfn.ISFORMULA(CF13),MOD(ROW()+1,2))</formula>
    </cfRule>
    <cfRule type="expression" dxfId="3477" priority="77">
      <formula>MOD(ROW(),2)</formula>
    </cfRule>
  </conditionalFormatting>
  <conditionalFormatting sqref="CG13">
    <cfRule type="containsBlanks" priority="70">
      <formula>LEN(TRIM(CG13))=0</formula>
    </cfRule>
  </conditionalFormatting>
  <conditionalFormatting sqref="CG13">
    <cfRule type="expression" dxfId="3476" priority="71">
      <formula>AND(_xlfn.ISFORMULA(CG13),MOD(ROW(),2))</formula>
    </cfRule>
    <cfRule type="expression" dxfId="3475" priority="72">
      <formula>AND(_xlfn.ISFORMULA(CG13),MOD(ROW()+1,2))</formula>
    </cfRule>
    <cfRule type="expression" dxfId="3474" priority="73">
      <formula>MOD(ROW(),2)</formula>
    </cfRule>
  </conditionalFormatting>
  <conditionalFormatting sqref="CH13">
    <cfRule type="containsBlanks" priority="66">
      <formula>LEN(TRIM(CH13))=0</formula>
    </cfRule>
  </conditionalFormatting>
  <conditionalFormatting sqref="CH13">
    <cfRule type="expression" dxfId="3473" priority="67">
      <formula>AND(_xlfn.ISFORMULA(CH13),MOD(ROW(),2))</formula>
    </cfRule>
    <cfRule type="expression" dxfId="3472" priority="68">
      <formula>AND(_xlfn.ISFORMULA(CH13),MOD(ROW()+1,2))</formula>
    </cfRule>
    <cfRule type="expression" dxfId="3471" priority="69">
      <formula>MOD(ROW(),2)</formula>
    </cfRule>
  </conditionalFormatting>
  <conditionalFormatting sqref="E13">
    <cfRule type="containsBlanks" priority="62">
      <formula>LEN(TRIM(E13))=0</formula>
    </cfRule>
    <cfRule type="expression" dxfId="3470" priority="63">
      <formula>AND(_xlfn.ISFORMULA(E13),MOD(ROW(),2))</formula>
    </cfRule>
    <cfRule type="expression" dxfId="3469" priority="64">
      <formula>AND(_xlfn.ISFORMULA(E13),MOD(ROW()+1,2))</formula>
    </cfRule>
    <cfRule type="expression" dxfId="3468" priority="65">
      <formula>MOD(ROW(),2)</formula>
    </cfRule>
  </conditionalFormatting>
  <conditionalFormatting sqref="CJ13">
    <cfRule type="containsBlanks" priority="58">
      <formula>LEN(TRIM(CJ13))=0</formula>
    </cfRule>
  </conditionalFormatting>
  <conditionalFormatting sqref="CJ13">
    <cfRule type="expression" dxfId="3467" priority="59">
      <formula>AND(_xlfn.ISFORMULA(CJ13),MOD(ROW(),2))</formula>
    </cfRule>
    <cfRule type="expression" dxfId="3466" priority="60">
      <formula>AND(_xlfn.ISFORMULA(CJ13),MOD(ROW()+1,2))</formula>
    </cfRule>
    <cfRule type="expression" dxfId="3465" priority="61">
      <formula>MOD(ROW(),2)</formula>
    </cfRule>
  </conditionalFormatting>
  <conditionalFormatting sqref="CP13">
    <cfRule type="containsBlanks" priority="54">
      <formula>LEN(TRIM(CP13))=0</formula>
    </cfRule>
  </conditionalFormatting>
  <conditionalFormatting sqref="CP13">
    <cfRule type="expression" dxfId="3464" priority="55">
      <formula>AND(_xlfn.ISFORMULA(CP13),MOD(ROW(),2))</formula>
    </cfRule>
    <cfRule type="expression" dxfId="3463" priority="56">
      <formula>AND(_xlfn.ISFORMULA(CP13),MOD(ROW()+1,2))</formula>
    </cfRule>
    <cfRule type="expression" dxfId="3462" priority="57">
      <formula>MOD(ROW(),2)</formula>
    </cfRule>
  </conditionalFormatting>
  <conditionalFormatting sqref="CQ13:CR13">
    <cfRule type="containsBlanks" priority="50">
      <formula>LEN(TRIM(CQ13))=0</formula>
    </cfRule>
    <cfRule type="expression" dxfId="3461" priority="51">
      <formula>AND(_xlfn.ISFORMULA(CQ13),MOD(ROW(),2))</formula>
    </cfRule>
    <cfRule type="expression" dxfId="3460" priority="52">
      <formula>AND(_xlfn.ISFORMULA(CQ13),MOD(ROW()+1,2))</formula>
    </cfRule>
    <cfRule type="expression" dxfId="3459" priority="53">
      <formula>MOD(ROW(),2)</formula>
    </cfRule>
  </conditionalFormatting>
  <conditionalFormatting sqref="CS13">
    <cfRule type="containsBlanks" priority="46">
      <formula>LEN(TRIM(CS13))=0</formula>
    </cfRule>
  </conditionalFormatting>
  <conditionalFormatting sqref="CS13">
    <cfRule type="expression" dxfId="3458" priority="47">
      <formula>AND(_xlfn.ISFORMULA(CS13),MOD(ROW(),2))</formula>
    </cfRule>
    <cfRule type="expression" dxfId="3457" priority="48">
      <formula>AND(_xlfn.ISFORMULA(CS13),MOD(ROW()+1,2))</formula>
    </cfRule>
    <cfRule type="expression" dxfId="3456" priority="49">
      <formula>MOD(ROW(),2)</formula>
    </cfRule>
  </conditionalFormatting>
  <conditionalFormatting sqref="DD13:DE13">
    <cfRule type="containsBlanks" priority="42">
      <formula>LEN(TRIM(DD13))=0</formula>
    </cfRule>
  </conditionalFormatting>
  <conditionalFormatting sqref="DD13:DE13">
    <cfRule type="expression" dxfId="3455" priority="43">
      <formula>AND(_xlfn.ISFORMULA(DD13),MOD(ROW(),2))</formula>
    </cfRule>
    <cfRule type="expression" dxfId="3454" priority="44">
      <formula>AND(_xlfn.ISFORMULA(DD13),MOD(ROW()+1,2))</formula>
    </cfRule>
    <cfRule type="expression" dxfId="3453" priority="45">
      <formula>MOD(ROW(),2)</formula>
    </cfRule>
  </conditionalFormatting>
  <conditionalFormatting sqref="DG13">
    <cfRule type="containsBlanks" priority="38">
      <formula>LEN(TRIM(DG13))=0</formula>
    </cfRule>
  </conditionalFormatting>
  <conditionalFormatting sqref="DG13">
    <cfRule type="expression" dxfId="3452" priority="39">
      <formula>AND(_xlfn.ISFORMULA(DG13),MOD(ROW(),2))</formula>
    </cfRule>
    <cfRule type="expression" dxfId="3451" priority="40">
      <formula>AND(_xlfn.ISFORMULA(DG13),MOD(ROW()+1,2))</formula>
    </cfRule>
    <cfRule type="expression" dxfId="3450" priority="41">
      <formula>MOD(ROW(),2)</formula>
    </cfRule>
  </conditionalFormatting>
  <conditionalFormatting sqref="DI13">
    <cfRule type="containsBlanks" priority="34">
      <formula>LEN(TRIM(DI13))=0</formula>
    </cfRule>
  </conditionalFormatting>
  <conditionalFormatting sqref="DI13">
    <cfRule type="expression" dxfId="3449" priority="35">
      <formula>AND(_xlfn.ISFORMULA(DI13),MOD(ROW(),2))</formula>
    </cfRule>
    <cfRule type="expression" dxfId="3448" priority="36">
      <formula>AND(_xlfn.ISFORMULA(DI13),MOD(ROW()+1,2))</formula>
    </cfRule>
    <cfRule type="expression" dxfId="3447" priority="37">
      <formula>MOD(ROW(),2)</formula>
    </cfRule>
  </conditionalFormatting>
  <conditionalFormatting sqref="BH14:BL14 BA14:BF14 BN14:BO14 I14:O14 AX14 V14:AV14">
    <cfRule type="expression" dxfId="3446" priority="20">
      <formula>AND(NOT(ISNUMBER(I14)),NOT(ISBLANK(I14)))</formula>
    </cfRule>
  </conditionalFormatting>
  <conditionalFormatting sqref="AR14:AT14 AN14:AP14 AD14:AL14">
    <cfRule type="expression" dxfId="3445" priority="18" stopIfTrue="1">
      <formula>AND(OR(ISNUMBER(SEARCH("+",AD14)),ISNUMBER(SEARCH("–",AD14))),MOD(ROW()+1,2))</formula>
    </cfRule>
    <cfRule type="expression" dxfId="3444" priority="19" stopIfTrue="1">
      <formula>AND(OR(ISNUMBER(SEARCH("+",AD14)),ISNUMBER(SEARCH("–",AD14))),MOD(ROW(),2))</formula>
    </cfRule>
  </conditionalFormatting>
  <conditionalFormatting sqref="AM14 AQ14 AU14 BC14 BF14 BI14:BJ14 BS14 BU14:BV14 BY14 CB14 CD14:CE14 CM14:CN14 CT14 CY14:DA14 DK14:DL14">
    <cfRule type="expression" dxfId="3443" priority="17">
      <formula>OR(AND(NOT(_xlfn.ISFORMULA(AM14)),NOT(ISBLANK(AM14))),ISERROR(AM14))</formula>
    </cfRule>
  </conditionalFormatting>
  <conditionalFormatting sqref="DL14">
    <cfRule type="expression" dxfId="3442" priority="16">
      <formula>AND(NOT(ISBLANK(A14)),ISBLANK(DL14))</formula>
    </cfRule>
  </conditionalFormatting>
  <conditionalFormatting sqref="DH14 DF14 DB14:DC14">
    <cfRule type="containsBlanks" dxfId="3441" priority="14">
      <formula>LEN(TRIM(DB14))=0</formula>
    </cfRule>
  </conditionalFormatting>
  <conditionalFormatting sqref="A14:C14 AV14:CP14 E14:AT14 CS14:CW14 CY14:XFD14">
    <cfRule type="containsBlanks" priority="15">
      <formula>LEN(TRIM(A14))=0</formula>
    </cfRule>
    <cfRule type="expression" dxfId="3440" priority="21">
      <formula>AND(_xlfn.ISFORMULA(A14),MOD(ROW(),2))</formula>
    </cfRule>
    <cfRule type="expression" dxfId="3439" priority="22">
      <formula>AND(_xlfn.ISFORMULA(A14),MOD(ROW()+1,2))</formula>
    </cfRule>
    <cfRule type="expression" dxfId="3438" priority="23">
      <formula>MOD(ROW(),2)</formula>
    </cfRule>
  </conditionalFormatting>
  <conditionalFormatting sqref="CM14:CN14 CD14:CE14 CB14 BY14 BV14 BS14 BF14">
    <cfRule type="containsBlanks" priority="24">
      <formula>LEN(TRIM(BF14))=0</formula>
    </cfRule>
    <cfRule type="expression" dxfId="3437" priority="25">
      <formula>AND(_xlfn.ISFORMULA(BF15),MOD(ROW(),2))</formula>
    </cfRule>
    <cfRule type="expression" dxfId="3436" priority="26">
      <formula>AND(_xlfn.ISFORMULA(BF14),MOD(ROW()+1,2))</formula>
    </cfRule>
    <cfRule type="expression" dxfId="3435" priority="27">
      <formula>MOD(ROW(),2)</formula>
    </cfRule>
  </conditionalFormatting>
  <conditionalFormatting sqref="CM14:CN14 CY14:DA14">
    <cfRule type="containsBlanks" priority="11">
      <formula>LEN(TRIM(CM14))=0</formula>
    </cfRule>
    <cfRule type="expression" dxfId="3434" priority="12">
      <formula>AND(_xlfn.ISFORMULA(CM14),MOD(ROW()+1,2))</formula>
    </cfRule>
    <cfRule type="expression" dxfId="3433" priority="13">
      <formula>MOD(ROW(),2)</formula>
    </cfRule>
  </conditionalFormatting>
  <conditionalFormatting sqref="CQ14:CR14 AU14">
    <cfRule type="containsBlanks" priority="30">
      <formula>LEN(TRIM(AU14))=0</formula>
    </cfRule>
    <cfRule type="expression" dxfId="3432" priority="32">
      <formula>AND(_xlfn.ISFORMULA(AU14),MOD(ROW()+1,2))</formula>
    </cfRule>
    <cfRule type="expression" dxfId="3431" priority="33">
      <formula>MOD(ROW(),2)</formula>
    </cfRule>
  </conditionalFormatting>
  <conditionalFormatting sqref="AU14 CQ14:CR14">
    <cfRule type="expression" dxfId="3430" priority="31">
      <formula>AND(_xlfn.ISFORMULA(AU18),MOD(ROW(),2))</formula>
    </cfRule>
  </conditionalFormatting>
  <conditionalFormatting sqref="CS14">
    <cfRule type="expression" dxfId="3429" priority="10">
      <formula>AND(NOT(ISNUMBER(CS14)),NOT(ISBLANK(CS14)))</formula>
    </cfRule>
  </conditionalFormatting>
  <conditionalFormatting sqref="DI14">
    <cfRule type="expression" dxfId="3428" priority="9">
      <formula>AND(NOT(ISNUMBER(DI14)),NOT(ISBLANK(DI14)))</formula>
    </cfRule>
  </conditionalFormatting>
  <conditionalFormatting sqref="DG14">
    <cfRule type="expression" dxfId="3427" priority="8">
      <formula>AND(NOT(ISNUMBER(DG14)),NOT(ISBLANK(DG14)))</formula>
    </cfRule>
  </conditionalFormatting>
  <conditionalFormatting sqref="DE14">
    <cfRule type="expression" dxfId="3426" priority="7">
      <formula>AND(NOT(ISNUMBER(DE14)),NOT(ISBLANK(DE14)))</formula>
    </cfRule>
  </conditionalFormatting>
  <conditionalFormatting sqref="DD14">
    <cfRule type="expression" dxfId="3425" priority="6">
      <formula>AND(NOT(ISNUMBER(DD14)),NOT(ISBLANK(DD14)))</formula>
    </cfRule>
  </conditionalFormatting>
  <conditionalFormatting sqref="CX14">
    <cfRule type="expression" dxfId="3424" priority="2">
      <formula>AND(NOT(ISNUMBER(CX14)),NOT(ISBLANK(CX14)))</formula>
    </cfRule>
  </conditionalFormatting>
  <conditionalFormatting sqref="CX14">
    <cfRule type="containsBlanks" priority="1">
      <formula>LEN(TRIM(CX14))=0</formula>
    </cfRule>
    <cfRule type="expression" dxfId="3423" priority="3">
      <formula>AND(_xlfn.ISFORMULA(CX14),MOD(ROW(),2))</formula>
    </cfRule>
    <cfRule type="expression" dxfId="3422" priority="4">
      <formula>AND(_xlfn.ISFORMULA(CX14),MOD(ROW()+1,2))</formula>
    </cfRule>
    <cfRule type="expression" dxfId="3421" priority="5">
      <formula>MOD(ROW(),2)</formula>
    </cfRule>
  </conditionalFormatting>
  <dataValidations count="2">
    <dataValidation type="list" allowBlank="1" showInputMessage="1" showErrorMessage="1" sqref="P3:Q14 CQ3:CQ10 AY3:AZ10 CU3:CU14 F3:F14 AY12:AZ14 CQ12:CQ14" xr:uid="{54C20C4D-87C2-1041-8E48-C574BF9B0821}">
      <formula1>"Yes,No"</formula1>
    </dataValidation>
    <dataValidation type="list" allowBlank="1" showInputMessage="1" showErrorMessage="1" sqref="G3:G14" xr:uid="{1B72B5DE-A2DF-1B4F-AD7D-2EBBE679F5D0}">
      <formula1>"Preparation, Copy-editing, Typesetting, First proofs, Corrections, Revised proofs, Pre-final, Final checks, Held at end of production, Production complete"</formula1>
    </dataValidation>
  </dataValidations>
  <hyperlinks>
    <hyperlink ref="T4" r:id="rId1" xr:uid="{C84CDE58-F72C-7D43-A78E-91E6FD1DCEA7}"/>
  </hyperlink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2708" id="{23CDAE28-DA88-484F-B4CB-D4BC103F2108}">
            <xm:f>AND(_xlfn.ISFORMULA('Volume 8'!CM15),MOD(ROW(),2))</xm:f>
            <x14:dxf>
              <fill>
                <patternFill>
                  <bgColor rgb="FFCBE0BF"/>
                </patternFill>
              </fill>
            </x14:dxf>
          </x14:cfRule>
          <xm:sqref>CM3:CN3</xm:sqref>
        </x14:conditionalFormatting>
        <x14:conditionalFormatting xmlns:xm="http://schemas.microsoft.com/office/excel/2006/main">
          <x14:cfRule type="expression" priority="2709" id="{4CBE33F1-5081-E34D-B10F-A0E51917FC11}">
            <xm:f>AND(_xlfn.ISFORMULA('Volume 8'!CY16),MOD(ROW(),2))</xm:f>
            <x14:dxf>
              <fill>
                <patternFill>
                  <bgColor rgb="FFCBE0BF"/>
                </patternFill>
              </fill>
            </x14:dxf>
          </x14:cfRule>
          <xm:sqref>CY3:DA3</xm:sqref>
        </x14:conditionalFormatting>
        <x14:conditionalFormatting xmlns:xm="http://schemas.microsoft.com/office/excel/2006/main">
          <x14:cfRule type="expression" priority="612" id="{52E95E3C-FA30-994A-9556-94FDD6D12326}">
            <xm:f>AND(_xlfn.ISFORMULA('Volume 8'!CY15),MOD(ROW(),2))</xm:f>
            <x14:dxf>
              <fill>
                <patternFill>
                  <bgColor rgb="FFCBE0BF"/>
                </patternFill>
              </fill>
            </x14:dxf>
          </x14:cfRule>
          <xm:sqref>CY4:DA6</xm:sqref>
        </x14:conditionalFormatting>
        <x14:conditionalFormatting xmlns:xm="http://schemas.microsoft.com/office/excel/2006/main">
          <x14:cfRule type="expression" priority="625" id="{20BEF37B-BBB5-F24A-9FDD-B1B16483FBC4}">
            <xm:f>AND(_xlfn.ISFORMULA('Volume 8'!H14),MOD(ROW(),2))</xm:f>
            <x14:dxf>
              <fill>
                <patternFill>
                  <bgColor rgb="FFCBE0BF"/>
                </patternFill>
              </fill>
            </x14:dxf>
          </x14:cfRule>
          <xm:sqref>H4 CM4:CN6</xm:sqref>
        </x14:conditionalFormatting>
        <x14:conditionalFormatting xmlns:xm="http://schemas.microsoft.com/office/excel/2006/main">
          <x14:cfRule type="expression" priority="486" id="{D24E942F-F555-2A4D-B45C-9537944A0684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CM7:CN7</xm:sqref>
        </x14:conditionalFormatting>
        <x14:conditionalFormatting xmlns:xm="http://schemas.microsoft.com/office/excel/2006/main">
          <x14:cfRule type="expression" priority="487" id="{75E8C126-C9EA-D043-8EFB-A17D9A4CB263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CY7:DA7</xm:sqref>
        </x14:conditionalFormatting>
        <x14:conditionalFormatting xmlns:xm="http://schemas.microsoft.com/office/excel/2006/main">
          <x14:cfRule type="expression" priority="454" id="{F8C3B1DC-223D-5646-BB85-7C990990FE37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CM8:CN8</xm:sqref>
        </x14:conditionalFormatting>
        <x14:conditionalFormatting xmlns:xm="http://schemas.microsoft.com/office/excel/2006/main">
          <x14:cfRule type="expression" priority="455" id="{095DCE10-8C6B-734B-A71E-F4C025E763B7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CY8:DA8</xm:sqref>
        </x14:conditionalFormatting>
        <x14:conditionalFormatting xmlns:xm="http://schemas.microsoft.com/office/excel/2006/main">
          <x14:cfRule type="expression" priority="421" id="{D112F672-B188-4D49-ADCA-10D7255A6C11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CY9:DA9 CM9:CN9</xm:sqref>
        </x14:conditionalFormatting>
        <x14:conditionalFormatting xmlns:xm="http://schemas.microsoft.com/office/excel/2006/main">
          <x14:cfRule type="expression" priority="422" id="{3B02A154-FC74-D345-BF8F-AE5BDA28BF0E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CY9:DA9</xm:sqref>
        </x14:conditionalFormatting>
        <x14:conditionalFormatting xmlns:xm="http://schemas.microsoft.com/office/excel/2006/main">
          <x14:cfRule type="expression" priority="358" id="{A260A785-C901-3542-8B33-0ADA76FB19C1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CM10:CN10</xm:sqref>
        </x14:conditionalFormatting>
        <x14:conditionalFormatting xmlns:xm="http://schemas.microsoft.com/office/excel/2006/main">
          <x14:cfRule type="expression" priority="359" id="{A55F143C-8863-A247-92A8-F36EB3D6EA3E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CY10:DA10</xm:sqref>
        </x14:conditionalFormatting>
        <x14:conditionalFormatting xmlns:xm="http://schemas.microsoft.com/office/excel/2006/main">
          <x14:cfRule type="expression" priority="303" id="{767C50EA-B1D9-F44A-BF95-9AC6DB124F85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CM11:CN11</xm:sqref>
        </x14:conditionalFormatting>
        <x14:conditionalFormatting xmlns:xm="http://schemas.microsoft.com/office/excel/2006/main">
          <x14:cfRule type="expression" priority="304" id="{FC9F6544-5D5B-C04B-A707-958192C26C0D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CY11:DA11</xm:sqref>
        </x14:conditionalFormatting>
        <x14:conditionalFormatting xmlns:xm="http://schemas.microsoft.com/office/excel/2006/main">
          <x14:cfRule type="expression" priority="262" id="{EF3FCFC4-79C7-5B49-8E72-47EDC26409EB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CM12:CN12</xm:sqref>
        </x14:conditionalFormatting>
        <x14:conditionalFormatting xmlns:xm="http://schemas.microsoft.com/office/excel/2006/main">
          <x14:cfRule type="expression" priority="263" id="{BE82B4E7-5600-6E4E-B793-C4F6D1524F60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CY12:DA12</xm:sqref>
        </x14:conditionalFormatting>
        <x14:conditionalFormatting xmlns:xm="http://schemas.microsoft.com/office/excel/2006/main">
          <x14:cfRule type="expression" priority="121" id="{974D230D-A730-9C42-BA36-7E252E28B362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CM13:CN13</xm:sqref>
        </x14:conditionalFormatting>
        <x14:conditionalFormatting xmlns:xm="http://schemas.microsoft.com/office/excel/2006/main">
          <x14:cfRule type="expression" priority="89" id="{5CE7EF84-C5A8-9949-863A-C29B427B4BB0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CY13:DA13</xm:sqref>
        </x14:conditionalFormatting>
        <x14:conditionalFormatting xmlns:xm="http://schemas.microsoft.com/office/excel/2006/main">
          <x14:cfRule type="expression" priority="29" id="{5DB457BB-A92D-8F4F-B12F-1F41AEFC7B7E}">
            <xm:f>AND(_xlfn.ISFORMULA('Volume 8'!#REF!),MOD(ROW(),2))</xm:f>
            <x14:dxf>
              <fill>
                <patternFill>
                  <bgColor rgb="FFCBE0BF"/>
                </patternFill>
              </fill>
            </x14:dxf>
          </x14:cfRule>
          <xm:sqref>CY14:DA14</xm:sqref>
        </x14:conditionalFormatting>
        <x14:conditionalFormatting xmlns:xm="http://schemas.microsoft.com/office/excel/2006/main">
          <x14:cfRule type="expression" priority="3435" id="{21288EBF-81EB-224A-B244-49FF14732455}">
            <xm:f>AND(_xlfn.ISFORMULA('Volume 8'!CM17),MOD(ROW(),2))</xm:f>
            <x14:dxf>
              <fill>
                <patternFill>
                  <bgColor rgb="FFCBE0BF"/>
                </patternFill>
              </fill>
            </x14:dxf>
          </x14:cfRule>
          <xm:sqref>CM14:CN14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953E6-E34A-8145-9872-CEC8290F4B0D}">
  <dimension ref="A1:DN55"/>
  <sheetViews>
    <sheetView zoomScale="96" zoomScaleNormal="96" workbookViewId="0">
      <pane ySplit="1" topLeftCell="A2" activePane="bottomLeft" state="frozen"/>
      <selection pane="bottomLeft" activeCell="H22" sqref="H22"/>
    </sheetView>
  </sheetViews>
  <sheetFormatPr baseColWidth="10" defaultColWidth="10.5" defaultRowHeight="28" customHeight="1"/>
  <cols>
    <col min="1" max="1" width="7.5" style="15" bestFit="1" customWidth="1"/>
    <col min="2" max="2" width="10.6640625" style="31" customWidth="1"/>
    <col min="3" max="3" width="9.5" style="15" customWidth="1"/>
    <col min="4" max="4" width="10.6640625" style="15" customWidth="1"/>
    <col min="5" max="7" width="11.6640625" style="15" customWidth="1"/>
    <col min="8" max="8" width="22.83203125" style="15" customWidth="1"/>
    <col min="9" max="9" width="10.83203125" style="15" bestFit="1" customWidth="1"/>
    <col min="10" max="10" width="14.5" style="15" customWidth="1"/>
    <col min="11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25" style="15" bestFit="1" customWidth="1"/>
    <col min="21" max="21" width="90.5" style="15" bestFit="1" customWidth="1"/>
    <col min="22" max="25" width="10.5" style="15"/>
    <col min="26" max="26" width="17.1640625" style="15" customWidth="1"/>
    <col min="27" max="31" width="12.5" style="15" customWidth="1"/>
    <col min="32" max="38" width="12.6640625" style="15" customWidth="1"/>
    <col min="39" max="39" width="12.5" style="54" customWidth="1"/>
    <col min="40" max="42" width="12.6640625" style="15" customWidth="1"/>
    <col min="43" max="43" width="12.5" style="54" customWidth="1"/>
    <col min="44" max="46" width="12.6640625" style="15" customWidth="1"/>
    <col min="47" max="47" width="12.6640625" style="54" customWidth="1"/>
    <col min="48" max="49" width="10.5" style="15"/>
    <col min="50" max="50" width="12.6640625" style="15" customWidth="1"/>
    <col min="51" max="51" width="7.33203125" style="15" customWidth="1"/>
    <col min="52" max="53" width="15.6640625" style="16" customWidth="1"/>
    <col min="54" max="54" width="11.6640625" style="15" customWidth="1"/>
    <col min="55" max="55" width="16.83203125" style="15" customWidth="1"/>
    <col min="56" max="57" width="14.83203125" style="15" customWidth="1"/>
    <col min="58" max="60" width="16.83203125" style="15" customWidth="1"/>
    <col min="61" max="62" width="15.6640625" style="54" customWidth="1"/>
    <col min="63" max="64" width="16.83203125" style="15" customWidth="1"/>
    <col min="65" max="65" width="12.33203125" style="15" customWidth="1"/>
    <col min="66" max="66" width="11.6640625" style="15" customWidth="1"/>
    <col min="67" max="67" width="15" style="15" customWidth="1"/>
    <col min="68" max="68" width="14.83203125" style="15" customWidth="1"/>
    <col min="69" max="71" width="12.33203125" style="15" customWidth="1"/>
    <col min="72" max="72" width="14.5" style="15" customWidth="1"/>
    <col min="73" max="74" width="15.6640625" style="54" customWidth="1"/>
    <col min="75" max="81" width="14.5" style="15" customWidth="1"/>
    <col min="82" max="83" width="15.6640625" style="54" customWidth="1"/>
    <col min="84" max="84" width="14.5" style="16" customWidth="1"/>
    <col min="85" max="88" width="14.5" style="15" customWidth="1"/>
    <col min="89" max="90" width="17" style="16" customWidth="1"/>
    <col min="91" max="91" width="15" style="15" customWidth="1"/>
    <col min="92" max="93" width="22.5" style="15" customWidth="1"/>
    <col min="94" max="94" width="14.5" style="16" customWidth="1"/>
    <col min="95" max="95" width="14.5" style="15" customWidth="1"/>
    <col min="96" max="96" width="14.5" style="54" customWidth="1"/>
    <col min="97" max="98" width="14.5" style="15" customWidth="1"/>
    <col min="99" max="100" width="12.6640625" style="15" customWidth="1"/>
    <col min="101" max="105" width="19.5" style="15" customWidth="1"/>
    <col min="106" max="106" width="16.83203125" style="15" customWidth="1"/>
    <col min="107" max="107" width="14.6640625" style="16" customWidth="1"/>
    <col min="108" max="108" width="19.5" style="15" customWidth="1"/>
    <col min="109" max="109" width="16.83203125" style="15" customWidth="1"/>
    <col min="110" max="111" width="16.6640625" style="16" customWidth="1"/>
    <col min="112" max="112" width="14.6640625" style="16" customWidth="1"/>
    <col min="113" max="113" width="16.6640625" style="16" customWidth="1"/>
    <col min="114" max="114" width="71" style="16" customWidth="1"/>
    <col min="115" max="115" width="22.83203125" style="15" customWidth="1"/>
    <col min="116" max="116" width="21.6640625" style="41" customWidth="1"/>
    <col min="117" max="117" width="19.5" style="15" customWidth="1"/>
    <col min="118" max="118" width="19.5" style="41" customWidth="1"/>
    <col min="119" max="16384" width="10.5" style="15"/>
  </cols>
  <sheetData>
    <row r="1" spans="1:118" s="4" customFormat="1" ht="28" customHeight="1" thickBot="1">
      <c r="A1" s="118" t="s">
        <v>42</v>
      </c>
      <c r="B1" s="119"/>
      <c r="C1" s="120">
        <f ca="1">NOW()</f>
        <v>43456.462668518521</v>
      </c>
      <c r="D1" s="121"/>
      <c r="E1" s="74"/>
      <c r="F1" s="74"/>
      <c r="G1" s="74"/>
      <c r="H1" s="74"/>
      <c r="I1" s="3"/>
      <c r="J1" s="51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15" t="s">
        <v>565</v>
      </c>
      <c r="X1" s="116"/>
      <c r="Y1" s="117"/>
      <c r="Z1" s="115" t="s">
        <v>566</v>
      </c>
      <c r="AA1" s="116"/>
      <c r="AB1" s="116"/>
      <c r="AC1" s="117"/>
      <c r="AM1" s="52"/>
      <c r="AQ1" s="52"/>
      <c r="AU1" s="52"/>
      <c r="AZ1" s="3"/>
      <c r="BA1" s="3"/>
      <c r="BB1" s="7"/>
      <c r="BC1" s="3"/>
      <c r="BD1" s="3"/>
      <c r="BE1" s="7"/>
      <c r="BG1" s="3"/>
      <c r="BH1" s="3"/>
      <c r="BI1" s="52"/>
      <c r="BJ1" s="52"/>
      <c r="BK1" s="3"/>
      <c r="BL1" s="3"/>
      <c r="BM1" s="3"/>
      <c r="BN1" s="7"/>
      <c r="BO1" s="3"/>
      <c r="BP1" s="3"/>
      <c r="BQ1" s="3"/>
      <c r="BR1" s="7"/>
      <c r="BT1" s="3"/>
      <c r="BU1" s="52"/>
      <c r="BV1" s="52"/>
      <c r="BW1" s="3"/>
      <c r="BX1" s="7"/>
      <c r="BY1" s="3"/>
      <c r="BZ1" s="3"/>
      <c r="CA1" s="7"/>
      <c r="CC1" s="3"/>
      <c r="CD1" s="52"/>
      <c r="CE1" s="52"/>
      <c r="CF1" s="3"/>
      <c r="CG1" s="3"/>
      <c r="CH1" s="3"/>
      <c r="CI1" s="3"/>
      <c r="CJ1" s="3"/>
      <c r="CK1" s="3"/>
      <c r="CL1" s="3"/>
      <c r="CM1" s="7"/>
      <c r="CN1" s="3"/>
      <c r="CO1" s="3"/>
      <c r="CP1" s="3"/>
      <c r="CQ1" s="3"/>
      <c r="CR1" s="52"/>
      <c r="CU1" s="3"/>
      <c r="CV1" s="3"/>
      <c r="CW1" s="3"/>
      <c r="CX1" s="3"/>
      <c r="CY1" s="7"/>
      <c r="CZ1" s="3"/>
      <c r="DA1" s="7"/>
      <c r="DB1" s="3"/>
      <c r="DC1" s="3"/>
      <c r="DD1" s="7"/>
      <c r="DE1" s="3"/>
      <c r="DF1" s="3"/>
      <c r="DG1" s="3"/>
      <c r="DH1" s="3"/>
      <c r="DI1" s="3"/>
      <c r="DJ1" s="3"/>
      <c r="DK1" s="5"/>
      <c r="DL1" s="82"/>
      <c r="DM1" s="3"/>
      <c r="DN1" s="55"/>
    </row>
    <row r="2" spans="1:118" s="85" customFormat="1" ht="119" customHeight="1">
      <c r="A2" s="83" t="s">
        <v>685</v>
      </c>
      <c r="B2" s="84" t="s">
        <v>686</v>
      </c>
      <c r="C2" s="85" t="s">
        <v>687</v>
      </c>
      <c r="D2" s="84" t="s">
        <v>688</v>
      </c>
      <c r="E2" s="85" t="s">
        <v>689</v>
      </c>
      <c r="F2" s="85" t="s">
        <v>598</v>
      </c>
      <c r="G2" s="85" t="s">
        <v>498</v>
      </c>
      <c r="H2" s="85" t="s">
        <v>690</v>
      </c>
      <c r="I2" s="86" t="s">
        <v>691</v>
      </c>
      <c r="J2" s="86" t="s">
        <v>499</v>
      </c>
      <c r="K2" s="86" t="s">
        <v>794</v>
      </c>
      <c r="L2" s="86" t="s">
        <v>795</v>
      </c>
      <c r="M2" s="86" t="s">
        <v>24</v>
      </c>
      <c r="N2" s="86" t="s">
        <v>58</v>
      </c>
      <c r="O2" s="86" t="s">
        <v>6</v>
      </c>
      <c r="P2" s="86" t="s">
        <v>48</v>
      </c>
      <c r="Q2" s="86" t="s">
        <v>692</v>
      </c>
      <c r="R2" s="85" t="s">
        <v>693</v>
      </c>
      <c r="S2" s="88" t="s">
        <v>694</v>
      </c>
      <c r="T2" s="89" t="s">
        <v>695</v>
      </c>
      <c r="U2" s="88" t="s">
        <v>696</v>
      </c>
      <c r="V2" s="85" t="s">
        <v>697</v>
      </c>
      <c r="W2" s="85" t="s">
        <v>324</v>
      </c>
      <c r="X2" s="85" t="s">
        <v>558</v>
      </c>
      <c r="Y2" s="85" t="s">
        <v>325</v>
      </c>
      <c r="Z2" s="85" t="s">
        <v>568</v>
      </c>
      <c r="AA2" s="85" t="s">
        <v>569</v>
      </c>
      <c r="AB2" s="85" t="s">
        <v>567</v>
      </c>
      <c r="AC2" s="85" t="s">
        <v>0</v>
      </c>
      <c r="AD2" s="85" t="s">
        <v>698</v>
      </c>
      <c r="AE2" s="85" t="s">
        <v>599</v>
      </c>
      <c r="AF2" s="85" t="s">
        <v>699</v>
      </c>
      <c r="AG2" s="90" t="s">
        <v>365</v>
      </c>
      <c r="AH2" s="90" t="s">
        <v>600</v>
      </c>
      <c r="AI2" s="90" t="s">
        <v>366</v>
      </c>
      <c r="AJ2" s="90" t="s">
        <v>376</v>
      </c>
      <c r="AK2" s="90" t="s">
        <v>377</v>
      </c>
      <c r="AL2" s="85" t="s">
        <v>649</v>
      </c>
      <c r="AM2" s="91" t="s">
        <v>500</v>
      </c>
      <c r="AN2" s="90" t="s">
        <v>378</v>
      </c>
      <c r="AO2" s="90" t="s">
        <v>379</v>
      </c>
      <c r="AP2" s="85" t="s">
        <v>648</v>
      </c>
      <c r="AQ2" s="91" t="s">
        <v>501</v>
      </c>
      <c r="AR2" s="90" t="s">
        <v>380</v>
      </c>
      <c r="AS2" s="90" t="s">
        <v>381</v>
      </c>
      <c r="AT2" s="85" t="s">
        <v>82</v>
      </c>
      <c r="AU2" s="91" t="s">
        <v>502</v>
      </c>
      <c r="AV2" s="85" t="s">
        <v>311</v>
      </c>
      <c r="AW2" s="85" t="s">
        <v>700</v>
      </c>
      <c r="AX2" s="85" t="s">
        <v>23</v>
      </c>
      <c r="AY2" s="85" t="s">
        <v>29</v>
      </c>
      <c r="AZ2" s="85" t="s">
        <v>382</v>
      </c>
      <c r="BA2" s="85" t="s">
        <v>383</v>
      </c>
      <c r="BB2" s="86" t="s">
        <v>701</v>
      </c>
      <c r="BC2" s="92" t="s">
        <v>702</v>
      </c>
      <c r="BD2" s="86" t="s">
        <v>703</v>
      </c>
      <c r="BE2" s="86" t="s">
        <v>704</v>
      </c>
      <c r="BF2" s="92" t="s">
        <v>705</v>
      </c>
      <c r="BG2" s="85" t="s">
        <v>706</v>
      </c>
      <c r="BH2" s="85" t="s">
        <v>588</v>
      </c>
      <c r="BI2" s="91" t="s">
        <v>707</v>
      </c>
      <c r="BJ2" s="91" t="s">
        <v>708</v>
      </c>
      <c r="BK2" s="86" t="s">
        <v>709</v>
      </c>
      <c r="BL2" s="86" t="s">
        <v>710</v>
      </c>
      <c r="BM2" s="86" t="s">
        <v>711</v>
      </c>
      <c r="BN2" s="86" t="s">
        <v>551</v>
      </c>
      <c r="BO2" s="86" t="s">
        <v>552</v>
      </c>
      <c r="BP2" s="86" t="s">
        <v>553</v>
      </c>
      <c r="BQ2" s="86" t="s">
        <v>712</v>
      </c>
      <c r="BR2" s="86" t="s">
        <v>713</v>
      </c>
      <c r="BS2" s="92" t="s">
        <v>714</v>
      </c>
      <c r="BT2" s="85" t="s">
        <v>715</v>
      </c>
      <c r="BU2" s="91" t="s">
        <v>716</v>
      </c>
      <c r="BV2" s="91" t="s">
        <v>717</v>
      </c>
      <c r="BW2" s="86" t="s">
        <v>718</v>
      </c>
      <c r="BX2" s="86" t="s">
        <v>719</v>
      </c>
      <c r="BY2" s="92" t="s">
        <v>720</v>
      </c>
      <c r="BZ2" s="86" t="s">
        <v>721</v>
      </c>
      <c r="CA2" s="86" t="s">
        <v>722</v>
      </c>
      <c r="CB2" s="92" t="s">
        <v>723</v>
      </c>
      <c r="CC2" s="85" t="s">
        <v>724</v>
      </c>
      <c r="CD2" s="91" t="s">
        <v>707</v>
      </c>
      <c r="CE2" s="91" t="s">
        <v>708</v>
      </c>
      <c r="CF2" s="86" t="s">
        <v>725</v>
      </c>
      <c r="CG2" s="86" t="s">
        <v>40</v>
      </c>
      <c r="CH2" s="86" t="s">
        <v>726</v>
      </c>
      <c r="CI2" s="86" t="s">
        <v>727</v>
      </c>
      <c r="CJ2" s="86" t="s">
        <v>728</v>
      </c>
      <c r="CK2" s="86" t="s">
        <v>729</v>
      </c>
      <c r="CL2" s="86" t="s">
        <v>730</v>
      </c>
      <c r="CM2" s="92" t="s">
        <v>117</v>
      </c>
      <c r="CN2" s="92" t="s">
        <v>73</v>
      </c>
      <c r="CO2" s="93" t="s">
        <v>215</v>
      </c>
      <c r="CP2" s="86" t="s">
        <v>731</v>
      </c>
      <c r="CQ2" s="86" t="s">
        <v>503</v>
      </c>
      <c r="CR2" s="91" t="s">
        <v>504</v>
      </c>
      <c r="CS2" s="86" t="s">
        <v>732</v>
      </c>
      <c r="CT2" s="92" t="s">
        <v>52</v>
      </c>
      <c r="CU2" s="92" t="s">
        <v>363</v>
      </c>
      <c r="CV2" s="86" t="s">
        <v>733</v>
      </c>
      <c r="CW2" s="86" t="s">
        <v>326</v>
      </c>
      <c r="CX2" s="86" t="s">
        <v>17</v>
      </c>
      <c r="CY2" s="92" t="s">
        <v>38</v>
      </c>
      <c r="CZ2" s="92" t="s">
        <v>14</v>
      </c>
      <c r="DA2" s="92" t="s">
        <v>60</v>
      </c>
      <c r="DB2" s="86" t="s">
        <v>589</v>
      </c>
      <c r="DC2" s="86" t="s">
        <v>590</v>
      </c>
      <c r="DD2" s="86" t="s">
        <v>187</v>
      </c>
      <c r="DE2" s="86" t="s">
        <v>527</v>
      </c>
      <c r="DF2" s="86" t="s">
        <v>114</v>
      </c>
      <c r="DG2" s="86" t="s">
        <v>115</v>
      </c>
      <c r="DH2" s="86" t="s">
        <v>132</v>
      </c>
      <c r="DI2" s="86" t="s">
        <v>197</v>
      </c>
      <c r="DJ2" s="85" t="s">
        <v>734</v>
      </c>
      <c r="DK2" s="85" t="s">
        <v>505</v>
      </c>
      <c r="DL2" s="94" t="s">
        <v>796</v>
      </c>
    </row>
    <row r="3" spans="1:118" ht="28" customHeight="1">
      <c r="A3" s="15">
        <v>89</v>
      </c>
      <c r="B3" s="31" t="s">
        <v>639</v>
      </c>
      <c r="C3" s="15" t="s">
        <v>153</v>
      </c>
      <c r="D3" s="21">
        <v>0.33402777777777781</v>
      </c>
      <c r="E3" s="15" t="s">
        <v>198</v>
      </c>
      <c r="F3" s="15" t="s">
        <v>75</v>
      </c>
      <c r="G3" s="15" t="s">
        <v>506</v>
      </c>
      <c r="H3" s="15" t="s">
        <v>335</v>
      </c>
      <c r="I3" s="16">
        <v>42278</v>
      </c>
      <c r="J3" s="16">
        <v>42391</v>
      </c>
      <c r="K3" s="16">
        <v>42391</v>
      </c>
      <c r="L3" s="16">
        <v>42392</v>
      </c>
      <c r="M3" s="16">
        <v>39447</v>
      </c>
      <c r="N3" s="16">
        <v>41957</v>
      </c>
      <c r="O3" s="16">
        <v>42276</v>
      </c>
      <c r="P3" s="15" t="s">
        <v>75</v>
      </c>
      <c r="Q3" s="15" t="s">
        <v>74</v>
      </c>
      <c r="R3" s="1" t="s">
        <v>145</v>
      </c>
      <c r="S3" s="57" t="s">
        <v>640</v>
      </c>
      <c r="T3" s="1" t="s">
        <v>641</v>
      </c>
      <c r="U3" s="1" t="s">
        <v>642</v>
      </c>
      <c r="V3" s="15">
        <v>176</v>
      </c>
      <c r="W3" s="19">
        <v>56158</v>
      </c>
      <c r="X3" s="19">
        <v>46903</v>
      </c>
      <c r="Y3" s="15">
        <v>1274</v>
      </c>
      <c r="Z3" s="15">
        <v>144</v>
      </c>
      <c r="AA3" s="15">
        <v>150</v>
      </c>
      <c r="AB3" s="15">
        <v>100</v>
      </c>
      <c r="AC3" s="15">
        <v>8</v>
      </c>
      <c r="AD3" s="15">
        <v>23</v>
      </c>
      <c r="AE3" s="15">
        <v>4</v>
      </c>
      <c r="AF3" s="15">
        <v>27</v>
      </c>
      <c r="AG3" s="15">
        <v>1</v>
      </c>
      <c r="AH3" s="15">
        <v>0</v>
      </c>
      <c r="AI3" s="15">
        <v>1</v>
      </c>
      <c r="AJ3" s="15">
        <v>0</v>
      </c>
      <c r="AK3" s="15">
        <v>0</v>
      </c>
      <c r="AL3" s="15">
        <v>0</v>
      </c>
      <c r="AM3" s="54">
        <f t="shared" ref="AM3:AM8" si="0">15.5*(AL3)</f>
        <v>0</v>
      </c>
      <c r="AN3" s="15">
        <v>12</v>
      </c>
      <c r="AO3" s="15">
        <v>0</v>
      </c>
      <c r="AP3" s="15">
        <v>12</v>
      </c>
      <c r="AQ3" s="54">
        <f t="shared" ref="AQ3:AQ8" si="1">17.5*(AP3)</f>
        <v>210</v>
      </c>
      <c r="AR3" s="15">
        <v>2</v>
      </c>
      <c r="AS3" s="15">
        <v>0</v>
      </c>
      <c r="AT3" s="15">
        <v>2</v>
      </c>
      <c r="AU3" s="54">
        <f t="shared" ref="AU3:AU8" si="2">24*(AT3)</f>
        <v>48</v>
      </c>
      <c r="AV3" s="15">
        <v>0</v>
      </c>
      <c r="AW3" s="15" t="s">
        <v>74</v>
      </c>
      <c r="AX3" s="15">
        <v>4</v>
      </c>
      <c r="AY3" s="15" t="s">
        <v>74</v>
      </c>
      <c r="AZ3" s="15" t="s">
        <v>75</v>
      </c>
      <c r="BA3" s="15">
        <v>1</v>
      </c>
      <c r="BB3" s="16">
        <v>42278</v>
      </c>
      <c r="BC3" s="15">
        <f t="shared" ref="BC3:BC8" si="3">DATEDIF(I3,BB3,"d")</f>
        <v>0</v>
      </c>
      <c r="BD3" s="16">
        <v>42287</v>
      </c>
      <c r="BE3" s="16">
        <v>42353</v>
      </c>
      <c r="BF3" s="15">
        <f t="shared" ref="BF3:BF8" si="4">DAYS360(BD3,BE3)</f>
        <v>65</v>
      </c>
      <c r="BG3" s="15" t="s">
        <v>109</v>
      </c>
      <c r="BH3" s="15">
        <v>52</v>
      </c>
      <c r="BI3" s="54">
        <f t="shared" ref="BI3:BJ5" si="5">6.5*(Z3)</f>
        <v>936</v>
      </c>
      <c r="BJ3" s="54">
        <f t="shared" si="5"/>
        <v>975</v>
      </c>
      <c r="BK3" s="16">
        <v>42297</v>
      </c>
      <c r="BL3" s="16">
        <v>42312</v>
      </c>
      <c r="BM3" s="15" t="s">
        <v>83</v>
      </c>
      <c r="BN3" s="16">
        <v>42279</v>
      </c>
      <c r="BO3" s="16">
        <v>42286</v>
      </c>
      <c r="BP3" s="15" t="s">
        <v>83</v>
      </c>
      <c r="BQ3" s="16">
        <v>42353</v>
      </c>
      <c r="BR3" s="16">
        <v>42375</v>
      </c>
      <c r="BS3" s="18">
        <f t="shared" ref="BS3:BS8" si="6">IF(BR3="","",DAYS360(BQ3,BR3))</f>
        <v>21</v>
      </c>
      <c r="BT3" s="15" t="s">
        <v>83</v>
      </c>
      <c r="BU3" s="54">
        <f t="shared" ref="BU3:BV5" si="7">10.25*(Z3)</f>
        <v>1476</v>
      </c>
      <c r="BV3" s="54">
        <f t="shared" si="7"/>
        <v>1537.5</v>
      </c>
      <c r="BW3" s="16">
        <v>42375</v>
      </c>
      <c r="BX3" s="16">
        <v>42381</v>
      </c>
      <c r="BY3" s="18">
        <f>IF(BX3="","Not complete",DAYS360(BW3,BX3))</f>
        <v>6</v>
      </c>
      <c r="BZ3" s="16">
        <v>42375</v>
      </c>
      <c r="CA3" s="16">
        <v>42378</v>
      </c>
      <c r="CB3" s="18">
        <f>IF(CA3="","Not complete",DAYS360(BZ3,CA3))</f>
        <v>3</v>
      </c>
      <c r="CC3" s="15" t="s">
        <v>443</v>
      </c>
      <c r="CD3" s="54">
        <f t="shared" ref="CD3:CE5" si="8">3*(Z3)</f>
        <v>432</v>
      </c>
      <c r="CE3" s="54">
        <f t="shared" si="8"/>
        <v>450</v>
      </c>
      <c r="CF3" s="16">
        <v>42381</v>
      </c>
      <c r="CG3" s="16">
        <v>42381</v>
      </c>
      <c r="CH3" s="16">
        <v>42381</v>
      </c>
      <c r="CI3" s="16">
        <v>42344</v>
      </c>
      <c r="CJ3" s="16">
        <v>42375</v>
      </c>
      <c r="CK3" s="16">
        <v>42388</v>
      </c>
      <c r="CL3" s="16">
        <v>42381</v>
      </c>
      <c r="CM3" s="18">
        <f t="shared" ref="CM3:CM8" si="9">IF(CK3="","",DAYS360(CJ3,CK3))</f>
        <v>13</v>
      </c>
      <c r="CN3" s="18">
        <f t="shared" ref="CN3:CN8" si="10">IF(CL3="","",DAYS360(CJ3,CL3))</f>
        <v>6</v>
      </c>
      <c r="CO3" s="15">
        <v>2</v>
      </c>
      <c r="CP3" s="16">
        <v>42389</v>
      </c>
      <c r="CQ3" s="15" t="s">
        <v>74</v>
      </c>
      <c r="CR3" s="54">
        <v>0</v>
      </c>
      <c r="CS3" s="16">
        <v>42390</v>
      </c>
      <c r="CT3" s="26">
        <f t="shared" ref="CT3:CT9" si="11">DATEDIF(I3,CS3,"d")</f>
        <v>112</v>
      </c>
      <c r="CU3" s="15" t="s">
        <v>74</v>
      </c>
      <c r="CV3" s="16">
        <v>42391</v>
      </c>
      <c r="CW3" s="15" t="s">
        <v>487</v>
      </c>
      <c r="CX3" s="16">
        <v>42392</v>
      </c>
      <c r="CY3" s="18">
        <f t="shared" ref="CY3:CY8" si="12">IF(CX3="","",DAYS360(M3,CX3))</f>
        <v>2903</v>
      </c>
      <c r="CZ3" s="18">
        <f t="shared" ref="CZ3:CZ8" si="13">IF(CX3="","",DAYS360(N3,CX3))</f>
        <v>429</v>
      </c>
      <c r="DA3" s="18">
        <f t="shared" ref="DA3:DA8" si="14">IF(CX3="","",DAYS360(O3,CX3))</f>
        <v>114</v>
      </c>
      <c r="DB3" s="73"/>
      <c r="DC3" s="73"/>
      <c r="DD3" s="16">
        <v>42392</v>
      </c>
      <c r="DE3" s="16">
        <v>42392</v>
      </c>
      <c r="DF3" s="73"/>
      <c r="DG3" s="16">
        <v>42391</v>
      </c>
      <c r="DH3" s="73"/>
      <c r="DI3" s="16">
        <v>42391</v>
      </c>
      <c r="DJ3" s="1" t="s">
        <v>643</v>
      </c>
      <c r="DK3" s="64">
        <f t="shared" ref="DK3:DK8" si="15">SUM(AM3+AQ3+AU3+BI3+BU3+CD3+CR3+1600)</f>
        <v>4702</v>
      </c>
      <c r="DL3" s="56">
        <f t="shared" ref="DL3:DL8" si="16">SUM(AM3+AQ3+AU3+BJ3+BV3+CE3+CR3+1600)</f>
        <v>4820.5</v>
      </c>
      <c r="DN3" s="15"/>
    </row>
    <row r="4" spans="1:118" ht="28" customHeight="1">
      <c r="A4" s="15">
        <v>82</v>
      </c>
      <c r="B4" s="31" t="s">
        <v>597</v>
      </c>
      <c r="C4" s="15" t="s">
        <v>578</v>
      </c>
      <c r="D4" s="21">
        <v>0.3347222222222222</v>
      </c>
      <c r="E4" s="15" t="s">
        <v>141</v>
      </c>
      <c r="F4" s="15" t="s">
        <v>74</v>
      </c>
      <c r="G4" s="15" t="s">
        <v>506</v>
      </c>
      <c r="H4" s="15" t="s">
        <v>335</v>
      </c>
      <c r="I4" s="16">
        <v>42150</v>
      </c>
      <c r="J4" s="16">
        <v>42439</v>
      </c>
      <c r="K4" s="16">
        <v>42427</v>
      </c>
      <c r="L4" s="16">
        <v>42430</v>
      </c>
      <c r="M4" s="16">
        <v>41029</v>
      </c>
      <c r="N4" s="16">
        <v>41993</v>
      </c>
      <c r="O4" s="16">
        <v>42145</v>
      </c>
      <c r="P4" s="15" t="s">
        <v>74</v>
      </c>
      <c r="Q4" s="15" t="s">
        <v>74</v>
      </c>
      <c r="R4" s="1" t="s">
        <v>145</v>
      </c>
      <c r="S4" s="1" t="s">
        <v>594</v>
      </c>
      <c r="T4" s="1" t="s">
        <v>595</v>
      </c>
      <c r="U4" s="1" t="s">
        <v>667</v>
      </c>
      <c r="V4" s="15">
        <v>278</v>
      </c>
      <c r="W4" s="19">
        <v>64887</v>
      </c>
      <c r="X4" s="19">
        <v>48808</v>
      </c>
      <c r="Y4" s="15">
        <v>6959</v>
      </c>
      <c r="Z4" s="15">
        <v>208</v>
      </c>
      <c r="AA4" s="15">
        <v>198</v>
      </c>
      <c r="AB4" s="15">
        <v>118</v>
      </c>
      <c r="AC4" s="15">
        <v>38</v>
      </c>
      <c r="AD4" s="15">
        <v>29</v>
      </c>
      <c r="AE4" s="15">
        <v>16</v>
      </c>
      <c r="AF4" s="15">
        <v>45</v>
      </c>
      <c r="AG4" s="15">
        <v>1</v>
      </c>
      <c r="AH4" s="15">
        <v>0</v>
      </c>
      <c r="AI4" s="15">
        <v>1</v>
      </c>
      <c r="AJ4" s="15">
        <v>0</v>
      </c>
      <c r="AK4" s="15">
        <v>0</v>
      </c>
      <c r="AL4" s="15">
        <v>0</v>
      </c>
      <c r="AM4" s="54">
        <f t="shared" si="0"/>
        <v>0</v>
      </c>
      <c r="AN4" s="15">
        <v>2</v>
      </c>
      <c r="AO4" s="15">
        <v>0</v>
      </c>
      <c r="AP4" s="15">
        <v>2</v>
      </c>
      <c r="AQ4" s="54">
        <f t="shared" si="1"/>
        <v>35</v>
      </c>
      <c r="AR4" s="15">
        <v>2</v>
      </c>
      <c r="AS4" s="15">
        <v>0</v>
      </c>
      <c r="AT4" s="15">
        <v>2</v>
      </c>
      <c r="AU4" s="54">
        <f t="shared" si="2"/>
        <v>48</v>
      </c>
      <c r="AV4" s="15">
        <v>0</v>
      </c>
      <c r="AW4" s="15" t="s">
        <v>74</v>
      </c>
      <c r="AX4" s="15">
        <v>9</v>
      </c>
      <c r="AY4" s="15" t="s">
        <v>74</v>
      </c>
      <c r="AZ4" s="15" t="s">
        <v>74</v>
      </c>
      <c r="BA4" s="15">
        <v>0</v>
      </c>
      <c r="BB4" s="16">
        <v>42150</v>
      </c>
      <c r="BC4" s="15">
        <f t="shared" si="3"/>
        <v>0</v>
      </c>
      <c r="BD4" s="16">
        <v>42284</v>
      </c>
      <c r="BE4" s="16">
        <v>42341</v>
      </c>
      <c r="BF4" s="15">
        <f t="shared" si="4"/>
        <v>56</v>
      </c>
      <c r="BG4" s="16" t="s">
        <v>458</v>
      </c>
      <c r="BH4" s="15">
        <v>139</v>
      </c>
      <c r="BI4" s="54">
        <f t="shared" si="5"/>
        <v>1352</v>
      </c>
      <c r="BJ4" s="54">
        <f t="shared" si="5"/>
        <v>1287</v>
      </c>
      <c r="BK4" s="16">
        <v>42165</v>
      </c>
      <c r="BL4" s="16">
        <v>42174</v>
      </c>
      <c r="BM4" s="15" t="s">
        <v>83</v>
      </c>
      <c r="BN4" s="16">
        <v>42164</v>
      </c>
      <c r="BO4" s="16">
        <v>42171</v>
      </c>
      <c r="BP4" s="15" t="s">
        <v>83</v>
      </c>
      <c r="BQ4" s="16">
        <v>42341</v>
      </c>
      <c r="BR4" s="16">
        <v>42350</v>
      </c>
      <c r="BS4" s="18">
        <f t="shared" si="6"/>
        <v>9</v>
      </c>
      <c r="BT4" s="16" t="s">
        <v>83</v>
      </c>
      <c r="BU4" s="54">
        <f t="shared" si="7"/>
        <v>2132</v>
      </c>
      <c r="BV4" s="54">
        <f t="shared" si="7"/>
        <v>2029.5</v>
      </c>
      <c r="BW4" s="16">
        <v>42350</v>
      </c>
      <c r="BX4" s="16">
        <v>42353</v>
      </c>
      <c r="BY4" s="18">
        <f t="shared" ref="BY4:BY9" si="17">IF(BX4="","",DAYS360(BW4,BX4))</f>
        <v>3</v>
      </c>
      <c r="BZ4" s="16">
        <v>42357</v>
      </c>
      <c r="CA4" s="16">
        <v>42398</v>
      </c>
      <c r="CB4" s="18">
        <f t="shared" ref="CB4:CB9" si="18">IF(CA4="","",DAYS360(BZ4,CA4))</f>
        <v>40</v>
      </c>
      <c r="CC4" s="16" t="s">
        <v>576</v>
      </c>
      <c r="CD4" s="54">
        <f t="shared" si="8"/>
        <v>624</v>
      </c>
      <c r="CE4" s="54">
        <f t="shared" si="8"/>
        <v>594</v>
      </c>
      <c r="CF4" s="16">
        <v>42397</v>
      </c>
      <c r="CG4" s="16">
        <v>42399</v>
      </c>
      <c r="CH4" s="16">
        <v>42399</v>
      </c>
      <c r="CI4" s="16">
        <v>42413</v>
      </c>
      <c r="CJ4" s="16">
        <v>42413</v>
      </c>
      <c r="CK4" s="16">
        <v>42417</v>
      </c>
      <c r="CL4" s="16">
        <v>42418</v>
      </c>
      <c r="CM4" s="18">
        <f t="shared" si="9"/>
        <v>4</v>
      </c>
      <c r="CN4" s="18">
        <f t="shared" si="10"/>
        <v>5</v>
      </c>
      <c r="CO4" s="15">
        <v>1</v>
      </c>
      <c r="CP4" s="16">
        <v>42418</v>
      </c>
      <c r="CQ4" s="16" t="s">
        <v>74</v>
      </c>
      <c r="CR4" s="54">
        <v>0</v>
      </c>
      <c r="CS4" s="16">
        <v>42424</v>
      </c>
      <c r="CT4" s="26">
        <f t="shared" si="11"/>
        <v>274</v>
      </c>
      <c r="CU4" s="15" t="s">
        <v>75</v>
      </c>
      <c r="CV4" s="16">
        <v>42427</v>
      </c>
      <c r="CW4" s="15" t="s">
        <v>458</v>
      </c>
      <c r="CX4" s="16">
        <v>42430</v>
      </c>
      <c r="CY4" s="18">
        <f t="shared" si="12"/>
        <v>1381</v>
      </c>
      <c r="CZ4" s="18">
        <f t="shared" si="13"/>
        <v>431</v>
      </c>
      <c r="DA4" s="18">
        <f t="shared" si="14"/>
        <v>280</v>
      </c>
      <c r="DB4" s="73"/>
      <c r="DC4" s="73"/>
      <c r="DD4" s="16">
        <v>42430</v>
      </c>
      <c r="DE4" s="16">
        <v>42430</v>
      </c>
      <c r="DF4" s="73"/>
      <c r="DG4" s="16">
        <v>42427</v>
      </c>
      <c r="DH4" s="73"/>
      <c r="DI4" s="16">
        <v>42427</v>
      </c>
      <c r="DJ4" s="1" t="s">
        <v>664</v>
      </c>
      <c r="DK4" s="54">
        <f t="shared" si="15"/>
        <v>5791</v>
      </c>
      <c r="DL4" s="56">
        <f t="shared" si="16"/>
        <v>5593.5</v>
      </c>
      <c r="DN4" s="15"/>
    </row>
    <row r="5" spans="1:118" ht="28" customHeight="1">
      <c r="A5" s="15">
        <v>78</v>
      </c>
      <c r="B5" s="31" t="s">
        <v>583</v>
      </c>
      <c r="C5" s="15" t="s">
        <v>178</v>
      </c>
      <c r="D5" s="21">
        <v>0.3354166666666667</v>
      </c>
      <c r="E5" s="15" t="s">
        <v>142</v>
      </c>
      <c r="F5" s="15" t="s">
        <v>74</v>
      </c>
      <c r="G5" s="15" t="s">
        <v>506</v>
      </c>
      <c r="H5" s="15" t="s">
        <v>335</v>
      </c>
      <c r="I5" s="16">
        <v>42052</v>
      </c>
      <c r="J5" s="16">
        <v>42311</v>
      </c>
      <c r="K5" s="16">
        <v>42439</v>
      </c>
      <c r="L5" s="16">
        <v>42440</v>
      </c>
      <c r="M5" s="16">
        <v>40633</v>
      </c>
      <c r="N5" s="16">
        <v>41768</v>
      </c>
      <c r="O5" s="16">
        <v>42047</v>
      </c>
      <c r="P5" s="15" t="s">
        <v>74</v>
      </c>
      <c r="Q5" s="15" t="s">
        <v>75</v>
      </c>
      <c r="R5" s="1" t="s">
        <v>218</v>
      </c>
      <c r="S5" s="1" t="s">
        <v>574</v>
      </c>
      <c r="T5" s="1" t="s">
        <v>575</v>
      </c>
      <c r="U5" s="1" t="s">
        <v>669</v>
      </c>
      <c r="V5" s="15">
        <v>469</v>
      </c>
      <c r="W5" s="19">
        <v>102590</v>
      </c>
      <c r="X5" s="19">
        <v>51994</v>
      </c>
      <c r="Y5" s="19">
        <v>41538</v>
      </c>
      <c r="Z5" s="15">
        <v>381</v>
      </c>
      <c r="AA5" s="15">
        <v>310</v>
      </c>
      <c r="AB5" s="15">
        <v>114</v>
      </c>
      <c r="AC5" s="15">
        <v>146</v>
      </c>
      <c r="AD5" s="15">
        <v>39</v>
      </c>
      <c r="AE5" s="15">
        <v>114</v>
      </c>
      <c r="AF5" s="15">
        <v>153</v>
      </c>
      <c r="AG5" s="15">
        <v>0</v>
      </c>
      <c r="AH5" s="15">
        <v>0</v>
      </c>
      <c r="AI5" s="15">
        <v>0</v>
      </c>
      <c r="AJ5" s="15">
        <v>2</v>
      </c>
      <c r="AK5" s="15">
        <v>0</v>
      </c>
      <c r="AL5" s="15">
        <v>2</v>
      </c>
      <c r="AM5" s="54">
        <f t="shared" si="0"/>
        <v>31</v>
      </c>
      <c r="AN5" s="15">
        <v>9</v>
      </c>
      <c r="AO5" s="15">
        <v>0</v>
      </c>
      <c r="AP5" s="15">
        <v>9</v>
      </c>
      <c r="AQ5" s="54">
        <f t="shared" si="1"/>
        <v>157.5</v>
      </c>
      <c r="AR5" s="15">
        <v>2</v>
      </c>
      <c r="AS5" s="15">
        <v>0</v>
      </c>
      <c r="AT5" s="15">
        <v>2</v>
      </c>
      <c r="AU5" s="54">
        <f t="shared" si="2"/>
        <v>48</v>
      </c>
      <c r="AV5" s="15">
        <v>0</v>
      </c>
      <c r="AW5" s="15" t="s">
        <v>74</v>
      </c>
      <c r="AX5" s="15">
        <v>10</v>
      </c>
      <c r="AY5" s="15" t="s">
        <v>74</v>
      </c>
      <c r="AZ5" s="15" t="s">
        <v>75</v>
      </c>
      <c r="BA5" s="15">
        <v>14</v>
      </c>
      <c r="BB5" s="16">
        <v>42052</v>
      </c>
      <c r="BC5" s="15">
        <f t="shared" si="3"/>
        <v>0</v>
      </c>
      <c r="BD5" s="16">
        <v>42145</v>
      </c>
      <c r="BE5" s="16">
        <v>42227</v>
      </c>
      <c r="BF5" s="15">
        <f t="shared" si="4"/>
        <v>80</v>
      </c>
      <c r="BG5" s="15" t="s">
        <v>109</v>
      </c>
      <c r="BH5" s="15">
        <v>138</v>
      </c>
      <c r="BI5" s="54">
        <f t="shared" si="5"/>
        <v>2476.5</v>
      </c>
      <c r="BJ5" s="54">
        <f t="shared" si="5"/>
        <v>2015</v>
      </c>
      <c r="BK5" s="16">
        <v>42076</v>
      </c>
      <c r="BL5" s="16">
        <v>42090</v>
      </c>
      <c r="BM5" s="15" t="s">
        <v>83</v>
      </c>
      <c r="BN5" s="16">
        <v>42076</v>
      </c>
      <c r="BO5" s="16">
        <v>42081</v>
      </c>
      <c r="BP5" s="15" t="s">
        <v>83</v>
      </c>
      <c r="BQ5" s="16">
        <v>42227</v>
      </c>
      <c r="BR5" s="16">
        <v>42243</v>
      </c>
      <c r="BS5" s="18">
        <f t="shared" si="6"/>
        <v>16</v>
      </c>
      <c r="BT5" s="15" t="s">
        <v>83</v>
      </c>
      <c r="BU5" s="54">
        <f t="shared" si="7"/>
        <v>3905.25</v>
      </c>
      <c r="BV5" s="54">
        <f t="shared" si="7"/>
        <v>3177.5</v>
      </c>
      <c r="BW5" s="16">
        <v>42243</v>
      </c>
      <c r="BX5" s="16">
        <v>42258</v>
      </c>
      <c r="BY5" s="18">
        <f t="shared" si="17"/>
        <v>14</v>
      </c>
      <c r="BZ5" s="16">
        <v>42250</v>
      </c>
      <c r="CA5" s="16">
        <v>42270</v>
      </c>
      <c r="CB5" s="18">
        <f t="shared" si="18"/>
        <v>20</v>
      </c>
      <c r="CC5" s="15" t="s">
        <v>623</v>
      </c>
      <c r="CD5" s="54">
        <f t="shared" si="8"/>
        <v>1143</v>
      </c>
      <c r="CE5" s="54">
        <f t="shared" si="8"/>
        <v>930</v>
      </c>
      <c r="CF5" s="16">
        <v>42272</v>
      </c>
      <c r="CG5" s="16">
        <v>42272</v>
      </c>
      <c r="CH5" s="16">
        <v>42272</v>
      </c>
      <c r="CI5" s="16">
        <v>42285</v>
      </c>
      <c r="CJ5" s="16">
        <v>42285</v>
      </c>
      <c r="CK5" s="16">
        <v>42305</v>
      </c>
      <c r="CL5" s="16">
        <v>42290</v>
      </c>
      <c r="CM5" s="18">
        <f t="shared" si="9"/>
        <v>20</v>
      </c>
      <c r="CN5" s="18">
        <f t="shared" si="10"/>
        <v>5</v>
      </c>
      <c r="CO5" s="15">
        <v>2</v>
      </c>
      <c r="CP5" s="16">
        <v>42305</v>
      </c>
      <c r="CQ5" s="16" t="s">
        <v>74</v>
      </c>
      <c r="CR5" s="54">
        <v>0</v>
      </c>
      <c r="CS5" s="16">
        <v>42438</v>
      </c>
      <c r="CT5" s="26">
        <f t="shared" si="11"/>
        <v>386</v>
      </c>
      <c r="CU5" s="15" t="s">
        <v>75</v>
      </c>
      <c r="CV5" s="16">
        <v>42439</v>
      </c>
      <c r="CW5" s="15" t="s">
        <v>605</v>
      </c>
      <c r="CX5" s="16">
        <v>42440</v>
      </c>
      <c r="CY5" s="18">
        <f t="shared" si="12"/>
        <v>1781</v>
      </c>
      <c r="CZ5" s="18">
        <f t="shared" si="13"/>
        <v>662</v>
      </c>
      <c r="DA5" s="18">
        <f t="shared" si="14"/>
        <v>389</v>
      </c>
      <c r="DB5" s="73"/>
      <c r="DC5" s="73"/>
      <c r="DD5" s="16">
        <v>42440</v>
      </c>
      <c r="DE5" s="16">
        <v>42440</v>
      </c>
      <c r="DF5" s="73"/>
      <c r="DG5" s="16">
        <v>42440</v>
      </c>
      <c r="DH5" s="73"/>
      <c r="DI5" s="16">
        <v>42440</v>
      </c>
      <c r="DJ5" s="1" t="s">
        <v>608</v>
      </c>
      <c r="DK5" s="15">
        <f t="shared" si="15"/>
        <v>9361.25</v>
      </c>
      <c r="DL5" s="56">
        <f t="shared" si="16"/>
        <v>7959</v>
      </c>
      <c r="DN5" s="15"/>
    </row>
    <row r="6" spans="1:118" ht="28" customHeight="1">
      <c r="A6" s="15">
        <v>87</v>
      </c>
      <c r="B6" s="31" t="s">
        <v>629</v>
      </c>
      <c r="C6" s="15" t="s">
        <v>578</v>
      </c>
      <c r="D6" s="21">
        <v>0.33611111111111108</v>
      </c>
      <c r="E6" s="15" t="s">
        <v>142</v>
      </c>
      <c r="F6" s="15" t="s">
        <v>74</v>
      </c>
      <c r="G6" s="15" t="s">
        <v>506</v>
      </c>
      <c r="H6" s="15" t="s">
        <v>335</v>
      </c>
      <c r="I6" s="16">
        <v>42250</v>
      </c>
      <c r="J6" s="16">
        <v>42451</v>
      </c>
      <c r="K6" s="16">
        <v>42451</v>
      </c>
      <c r="L6" s="16">
        <v>42453</v>
      </c>
      <c r="M6" s="16">
        <v>40908</v>
      </c>
      <c r="N6" s="16">
        <v>42053</v>
      </c>
      <c r="O6" s="16">
        <v>42230</v>
      </c>
      <c r="P6" s="15" t="s">
        <v>74</v>
      </c>
      <c r="Q6" s="15" t="s">
        <v>74</v>
      </c>
      <c r="R6" s="1" t="s">
        <v>136</v>
      </c>
      <c r="S6" s="1" t="s">
        <v>630</v>
      </c>
      <c r="T6" s="1" t="s">
        <v>631</v>
      </c>
      <c r="U6" s="1" t="s">
        <v>670</v>
      </c>
      <c r="V6" s="15">
        <v>202</v>
      </c>
      <c r="W6" s="19">
        <v>66312</v>
      </c>
      <c r="X6" s="19">
        <v>50591</v>
      </c>
      <c r="Y6" s="15">
        <v>6023</v>
      </c>
      <c r="Z6" s="15">
        <v>158</v>
      </c>
      <c r="AA6" s="15">
        <v>186</v>
      </c>
      <c r="AB6" s="15">
        <v>100</v>
      </c>
      <c r="AC6" s="15">
        <v>38</v>
      </c>
      <c r="AD6" s="15">
        <v>25</v>
      </c>
      <c r="AE6" s="15">
        <v>16</v>
      </c>
      <c r="AF6" s="15">
        <v>41</v>
      </c>
      <c r="AG6" s="15">
        <v>4</v>
      </c>
      <c r="AH6" s="15">
        <v>0</v>
      </c>
      <c r="AI6" s="15">
        <v>4</v>
      </c>
      <c r="AJ6" s="15">
        <v>0</v>
      </c>
      <c r="AK6" s="15">
        <v>0</v>
      </c>
      <c r="AL6" s="15">
        <v>0</v>
      </c>
      <c r="AM6" s="54">
        <f t="shared" si="0"/>
        <v>0</v>
      </c>
      <c r="AN6" s="15">
        <v>1</v>
      </c>
      <c r="AO6" s="15">
        <v>0</v>
      </c>
      <c r="AP6" s="15">
        <v>1</v>
      </c>
      <c r="AQ6" s="54">
        <f t="shared" si="1"/>
        <v>17.5</v>
      </c>
      <c r="AR6" s="15">
        <v>3</v>
      </c>
      <c r="AS6" s="15">
        <v>0</v>
      </c>
      <c r="AT6" s="15">
        <v>3</v>
      </c>
      <c r="AU6" s="54">
        <f t="shared" si="2"/>
        <v>72</v>
      </c>
      <c r="AV6" s="15">
        <v>1</v>
      </c>
      <c r="AW6" s="15" t="s">
        <v>74</v>
      </c>
      <c r="AX6" s="15">
        <v>17</v>
      </c>
      <c r="AY6" s="15" t="s">
        <v>74</v>
      </c>
      <c r="AZ6" s="15" t="s">
        <v>74</v>
      </c>
      <c r="BA6" s="15">
        <v>0</v>
      </c>
      <c r="BB6" s="16">
        <v>42251</v>
      </c>
      <c r="BC6" s="15">
        <f t="shared" si="3"/>
        <v>1</v>
      </c>
      <c r="BD6" s="16">
        <v>42297</v>
      </c>
      <c r="BE6" s="16">
        <v>42353</v>
      </c>
      <c r="BF6" s="15">
        <f t="shared" si="4"/>
        <v>55</v>
      </c>
      <c r="BG6" s="15" t="s">
        <v>458</v>
      </c>
      <c r="BH6" s="15">
        <v>163</v>
      </c>
      <c r="BI6" s="54">
        <f t="shared" ref="BI6:BJ8" si="19">6.5*(Z6)</f>
        <v>1027</v>
      </c>
      <c r="BJ6" s="54">
        <f t="shared" si="19"/>
        <v>1209</v>
      </c>
      <c r="BK6" s="16">
        <v>42297</v>
      </c>
      <c r="BL6" s="16">
        <v>42312</v>
      </c>
      <c r="BM6" s="15" t="s">
        <v>83</v>
      </c>
      <c r="BN6" s="16">
        <v>42258</v>
      </c>
      <c r="BO6" s="16">
        <v>42264</v>
      </c>
      <c r="BP6" s="16" t="s">
        <v>83</v>
      </c>
      <c r="BQ6" s="16">
        <v>42354</v>
      </c>
      <c r="BR6" s="16">
        <v>42378</v>
      </c>
      <c r="BS6" s="18">
        <f t="shared" si="6"/>
        <v>23</v>
      </c>
      <c r="BT6" s="15" t="s">
        <v>83</v>
      </c>
      <c r="BU6" s="54">
        <f t="shared" ref="BU6:BV8" si="20">10.25*(Z6)</f>
        <v>1619.5</v>
      </c>
      <c r="BV6" s="54">
        <f t="shared" si="20"/>
        <v>1906.5</v>
      </c>
      <c r="BW6" s="16">
        <v>42378</v>
      </c>
      <c r="BX6" s="16">
        <v>42396</v>
      </c>
      <c r="BY6" s="18">
        <f t="shared" si="17"/>
        <v>18</v>
      </c>
      <c r="BZ6" s="16">
        <v>42398</v>
      </c>
      <c r="CA6" s="16">
        <v>42412</v>
      </c>
      <c r="CB6" s="18">
        <f t="shared" si="18"/>
        <v>13</v>
      </c>
      <c r="CC6" s="15" t="s">
        <v>576</v>
      </c>
      <c r="CD6" s="54">
        <f t="shared" ref="CD6:CE8" si="21">3*(Z6)</f>
        <v>474</v>
      </c>
      <c r="CE6" s="54">
        <f t="shared" si="21"/>
        <v>558</v>
      </c>
      <c r="CF6" s="16">
        <v>42412</v>
      </c>
      <c r="CG6" s="16">
        <v>42413</v>
      </c>
      <c r="CH6" s="16">
        <v>42413</v>
      </c>
      <c r="CI6" s="16">
        <v>42418</v>
      </c>
      <c r="CJ6" s="16">
        <v>42418</v>
      </c>
      <c r="CK6" s="16">
        <v>42437</v>
      </c>
      <c r="CL6" s="16">
        <v>42419</v>
      </c>
      <c r="CM6" s="18">
        <f t="shared" si="9"/>
        <v>20</v>
      </c>
      <c r="CN6" s="18">
        <f t="shared" si="10"/>
        <v>1</v>
      </c>
      <c r="CO6" s="15">
        <v>1</v>
      </c>
      <c r="CP6" s="16">
        <v>42440</v>
      </c>
      <c r="CQ6" s="16" t="s">
        <v>74</v>
      </c>
      <c r="CR6" s="54">
        <v>0</v>
      </c>
      <c r="CS6" s="16">
        <v>42451</v>
      </c>
      <c r="CT6" s="26">
        <f t="shared" si="11"/>
        <v>201</v>
      </c>
      <c r="CU6" s="15" t="s">
        <v>74</v>
      </c>
      <c r="CV6" s="16">
        <v>42451</v>
      </c>
      <c r="CW6" s="15" t="s">
        <v>443</v>
      </c>
      <c r="CX6" s="16">
        <v>42453</v>
      </c>
      <c r="CY6" s="18">
        <f t="shared" si="12"/>
        <v>1524</v>
      </c>
      <c r="CZ6" s="18">
        <f t="shared" si="13"/>
        <v>396</v>
      </c>
      <c r="DA6" s="18">
        <f t="shared" si="14"/>
        <v>220</v>
      </c>
      <c r="DB6" s="73"/>
      <c r="DC6" s="73"/>
      <c r="DD6" s="16">
        <v>42453</v>
      </c>
      <c r="DE6" s="16">
        <v>42453</v>
      </c>
      <c r="DF6" s="71"/>
      <c r="DG6" s="16">
        <v>42453</v>
      </c>
      <c r="DH6" s="71"/>
      <c r="DI6" s="16">
        <v>42453</v>
      </c>
      <c r="DJ6" s="1" t="s">
        <v>632</v>
      </c>
      <c r="DK6" s="64">
        <f t="shared" si="15"/>
        <v>4810</v>
      </c>
      <c r="DL6" s="56">
        <f t="shared" si="16"/>
        <v>5363</v>
      </c>
      <c r="DN6" s="15"/>
    </row>
    <row r="7" spans="1:118" ht="28" customHeight="1">
      <c r="A7" s="15">
        <v>91</v>
      </c>
      <c r="B7" s="31" t="s">
        <v>650</v>
      </c>
      <c r="C7" s="15" t="s">
        <v>578</v>
      </c>
      <c r="D7" s="21">
        <v>0.33680555555555558</v>
      </c>
      <c r="E7" s="15" t="s">
        <v>142</v>
      </c>
      <c r="F7" s="15" t="s">
        <v>74</v>
      </c>
      <c r="G7" s="15" t="s">
        <v>506</v>
      </c>
      <c r="H7" s="15" t="s">
        <v>335</v>
      </c>
      <c r="I7" s="16">
        <v>42342</v>
      </c>
      <c r="J7" s="16">
        <v>42459</v>
      </c>
      <c r="K7" s="16">
        <v>42459</v>
      </c>
      <c r="L7" s="16">
        <v>42460</v>
      </c>
      <c r="M7" s="16">
        <v>41333</v>
      </c>
      <c r="N7" s="16">
        <v>42105</v>
      </c>
      <c r="O7" s="16">
        <v>42335</v>
      </c>
      <c r="P7" s="15" t="s">
        <v>74</v>
      </c>
      <c r="Q7" s="15" t="s">
        <v>75</v>
      </c>
      <c r="R7" s="1" t="s">
        <v>136</v>
      </c>
      <c r="S7" s="1" t="s">
        <v>651</v>
      </c>
      <c r="T7" s="1" t="s">
        <v>513</v>
      </c>
      <c r="U7" s="1" t="s">
        <v>666</v>
      </c>
      <c r="V7" s="15">
        <v>398</v>
      </c>
      <c r="W7" s="19">
        <v>69429</v>
      </c>
      <c r="X7" s="19">
        <v>53312</v>
      </c>
      <c r="Y7" s="15">
        <v>8222</v>
      </c>
      <c r="Z7" s="15">
        <v>323</v>
      </c>
      <c r="AA7" s="15">
        <v>370</v>
      </c>
      <c r="AB7" s="15">
        <v>112</v>
      </c>
      <c r="AC7" s="15">
        <v>218</v>
      </c>
      <c r="AD7" s="15">
        <v>37</v>
      </c>
      <c r="AE7" s="15">
        <v>5</v>
      </c>
      <c r="AF7" s="15">
        <v>42</v>
      </c>
      <c r="AG7" s="15">
        <v>0</v>
      </c>
      <c r="AH7" s="15">
        <v>0</v>
      </c>
      <c r="AI7" s="15">
        <v>0</v>
      </c>
      <c r="AJ7" s="15">
        <v>0</v>
      </c>
      <c r="AK7" s="15">
        <v>0</v>
      </c>
      <c r="AL7" s="15">
        <v>0</v>
      </c>
      <c r="AM7" s="54">
        <f t="shared" si="0"/>
        <v>0</v>
      </c>
      <c r="AN7" s="15">
        <v>4</v>
      </c>
      <c r="AO7" s="15">
        <v>0</v>
      </c>
      <c r="AP7" s="15">
        <v>4</v>
      </c>
      <c r="AQ7" s="54">
        <f t="shared" si="1"/>
        <v>70</v>
      </c>
      <c r="AR7" s="15">
        <v>2</v>
      </c>
      <c r="AS7" s="15">
        <v>0</v>
      </c>
      <c r="AT7" s="15">
        <v>2</v>
      </c>
      <c r="AU7" s="54">
        <f t="shared" si="2"/>
        <v>48</v>
      </c>
      <c r="AV7" s="15">
        <v>0</v>
      </c>
      <c r="AW7" s="15" t="s">
        <v>74</v>
      </c>
      <c r="AX7" s="15">
        <v>9</v>
      </c>
      <c r="AY7" s="15" t="s">
        <v>74</v>
      </c>
      <c r="AZ7" s="15" t="s">
        <v>75</v>
      </c>
      <c r="BA7" s="15">
        <v>13</v>
      </c>
      <c r="BB7" s="16">
        <v>42347</v>
      </c>
      <c r="BC7" s="15">
        <f t="shared" si="3"/>
        <v>5</v>
      </c>
      <c r="BD7" s="16">
        <v>42378</v>
      </c>
      <c r="BE7" s="16">
        <v>42396</v>
      </c>
      <c r="BF7" s="15">
        <f t="shared" si="4"/>
        <v>18</v>
      </c>
      <c r="BG7" s="15" t="s">
        <v>384</v>
      </c>
      <c r="BH7" s="15">
        <v>93</v>
      </c>
      <c r="BI7" s="54">
        <f t="shared" si="19"/>
        <v>2099.5</v>
      </c>
      <c r="BJ7" s="54">
        <f t="shared" si="19"/>
        <v>2405</v>
      </c>
      <c r="BK7" s="16">
        <v>42355</v>
      </c>
      <c r="BL7" s="16">
        <v>42376</v>
      </c>
      <c r="BM7" s="15" t="s">
        <v>83</v>
      </c>
      <c r="BN7" s="16">
        <v>42355</v>
      </c>
      <c r="BO7" s="16">
        <v>42370</v>
      </c>
      <c r="BP7" s="15" t="s">
        <v>83</v>
      </c>
      <c r="BQ7" s="16">
        <v>42397</v>
      </c>
      <c r="BR7" s="16">
        <v>42409</v>
      </c>
      <c r="BS7" s="18">
        <f t="shared" si="6"/>
        <v>11</v>
      </c>
      <c r="BT7" s="15" t="s">
        <v>83</v>
      </c>
      <c r="BU7" s="54">
        <f t="shared" si="20"/>
        <v>3310.75</v>
      </c>
      <c r="BV7" s="54">
        <f t="shared" si="20"/>
        <v>3792.5</v>
      </c>
      <c r="BW7" s="16">
        <v>42409</v>
      </c>
      <c r="BX7" s="16">
        <v>42412</v>
      </c>
      <c r="BY7" s="18">
        <f t="shared" si="17"/>
        <v>3</v>
      </c>
      <c r="BZ7" s="16">
        <v>42409</v>
      </c>
      <c r="CA7" s="16">
        <v>42420</v>
      </c>
      <c r="CB7" s="18">
        <f t="shared" si="18"/>
        <v>11</v>
      </c>
      <c r="CC7" s="15" t="s">
        <v>258</v>
      </c>
      <c r="CD7" s="54">
        <f t="shared" si="21"/>
        <v>969</v>
      </c>
      <c r="CE7" s="54">
        <f t="shared" si="21"/>
        <v>1110</v>
      </c>
      <c r="CF7" s="16">
        <v>42424</v>
      </c>
      <c r="CG7" s="16">
        <v>42424</v>
      </c>
      <c r="CH7" s="16">
        <v>42424</v>
      </c>
      <c r="CI7" s="16">
        <v>42444</v>
      </c>
      <c r="CJ7" s="16">
        <v>42444</v>
      </c>
      <c r="CK7" s="16">
        <v>42445</v>
      </c>
      <c r="CL7" s="16">
        <v>42445</v>
      </c>
      <c r="CM7" s="18">
        <f t="shared" si="9"/>
        <v>1</v>
      </c>
      <c r="CN7" s="18">
        <f t="shared" si="10"/>
        <v>1</v>
      </c>
      <c r="CO7" s="15">
        <v>1</v>
      </c>
      <c r="CP7" s="16">
        <v>42447</v>
      </c>
      <c r="CQ7" s="16" t="s">
        <v>74</v>
      </c>
      <c r="CR7" s="54">
        <v>1</v>
      </c>
      <c r="CS7" s="16">
        <v>42453</v>
      </c>
      <c r="CT7" s="26">
        <f t="shared" si="11"/>
        <v>111</v>
      </c>
      <c r="CU7" s="15" t="s">
        <v>75</v>
      </c>
      <c r="CV7" s="16">
        <v>42459</v>
      </c>
      <c r="CW7" s="15" t="s">
        <v>576</v>
      </c>
      <c r="CX7" s="16">
        <v>42460</v>
      </c>
      <c r="CY7" s="18">
        <f t="shared" si="12"/>
        <v>1110</v>
      </c>
      <c r="CZ7" s="18">
        <f t="shared" si="13"/>
        <v>349</v>
      </c>
      <c r="DA7" s="18">
        <f t="shared" si="14"/>
        <v>123</v>
      </c>
      <c r="DB7" s="73"/>
      <c r="DC7" s="73"/>
      <c r="DD7" s="16">
        <v>42460</v>
      </c>
      <c r="DE7" s="16">
        <v>42460</v>
      </c>
      <c r="DF7" s="73"/>
      <c r="DG7" s="16">
        <v>42460</v>
      </c>
      <c r="DH7" s="73"/>
      <c r="DI7" s="16">
        <v>42460</v>
      </c>
      <c r="DJ7" s="1" t="s">
        <v>652</v>
      </c>
      <c r="DK7" s="54">
        <f t="shared" si="15"/>
        <v>8098.25</v>
      </c>
      <c r="DL7" s="56">
        <f t="shared" si="16"/>
        <v>9026.5</v>
      </c>
      <c r="DN7" s="15"/>
    </row>
    <row r="8" spans="1:118" ht="26" customHeight="1">
      <c r="A8" s="15">
        <v>84</v>
      </c>
      <c r="B8" s="31" t="s">
        <v>613</v>
      </c>
      <c r="C8" s="15" t="s">
        <v>578</v>
      </c>
      <c r="D8" s="21">
        <v>0.33750000000000002</v>
      </c>
      <c r="E8" s="15" t="s">
        <v>312</v>
      </c>
      <c r="F8" s="15" t="s">
        <v>74</v>
      </c>
      <c r="G8" s="15" t="s">
        <v>506</v>
      </c>
      <c r="H8" s="15" t="s">
        <v>99</v>
      </c>
      <c r="I8" s="16">
        <v>42195</v>
      </c>
      <c r="J8" s="16">
        <v>42465</v>
      </c>
      <c r="K8" s="16">
        <v>42465</v>
      </c>
      <c r="L8" s="16">
        <v>42467</v>
      </c>
      <c r="M8" s="16">
        <v>40421</v>
      </c>
      <c r="N8" s="16">
        <v>41902</v>
      </c>
      <c r="O8" s="16">
        <v>42192</v>
      </c>
      <c r="P8" s="15" t="s">
        <v>74</v>
      </c>
      <c r="Q8" s="15" t="s">
        <v>75</v>
      </c>
      <c r="R8" s="1" t="s">
        <v>145</v>
      </c>
      <c r="S8" s="1" t="s">
        <v>614</v>
      </c>
      <c r="T8" s="1" t="s">
        <v>615</v>
      </c>
      <c r="U8" s="1" t="s">
        <v>616</v>
      </c>
      <c r="V8" s="15">
        <v>214</v>
      </c>
      <c r="W8" s="19">
        <v>64270</v>
      </c>
      <c r="X8" s="19">
        <v>55134</v>
      </c>
      <c r="Y8" s="15">
        <v>0</v>
      </c>
      <c r="Z8" s="15">
        <v>174</v>
      </c>
      <c r="AA8" s="15">
        <v>174</v>
      </c>
      <c r="AB8" s="15">
        <v>126</v>
      </c>
      <c r="AC8" s="15">
        <v>0</v>
      </c>
      <c r="AD8" s="15">
        <v>25</v>
      </c>
      <c r="AE8" s="15">
        <v>0</v>
      </c>
      <c r="AF8" s="15">
        <v>25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54">
        <f t="shared" si="0"/>
        <v>0</v>
      </c>
      <c r="AN8" s="15" t="s">
        <v>653</v>
      </c>
      <c r="AO8" s="15">
        <v>0</v>
      </c>
      <c r="AP8" s="15">
        <v>41</v>
      </c>
      <c r="AQ8" s="54">
        <f t="shared" si="1"/>
        <v>717.5</v>
      </c>
      <c r="AR8" s="15" t="s">
        <v>654</v>
      </c>
      <c r="AS8" s="15">
        <v>0</v>
      </c>
      <c r="AT8" s="15">
        <v>2</v>
      </c>
      <c r="AU8" s="54">
        <f t="shared" si="2"/>
        <v>48</v>
      </c>
      <c r="AV8" s="15">
        <v>0</v>
      </c>
      <c r="AW8" s="15" t="s">
        <v>75</v>
      </c>
      <c r="AX8" s="15">
        <v>0</v>
      </c>
      <c r="AY8" s="15" t="s">
        <v>75</v>
      </c>
      <c r="AZ8" s="15" t="s">
        <v>75</v>
      </c>
      <c r="BA8" s="15">
        <v>3</v>
      </c>
      <c r="BB8" s="16">
        <v>42200</v>
      </c>
      <c r="BC8" s="15">
        <f t="shared" si="3"/>
        <v>5</v>
      </c>
      <c r="BD8" s="16">
        <v>42237</v>
      </c>
      <c r="BE8" s="16">
        <v>42255</v>
      </c>
      <c r="BF8" s="15">
        <f t="shared" si="4"/>
        <v>17</v>
      </c>
      <c r="BG8" s="15" t="s">
        <v>384</v>
      </c>
      <c r="BH8" s="15">
        <v>158</v>
      </c>
      <c r="BI8" s="54">
        <f t="shared" si="19"/>
        <v>1131</v>
      </c>
      <c r="BJ8" s="54">
        <f t="shared" si="19"/>
        <v>1131</v>
      </c>
      <c r="BK8" s="16">
        <v>42237</v>
      </c>
      <c r="BL8" s="16">
        <v>42249</v>
      </c>
      <c r="BM8" s="15" t="s">
        <v>83</v>
      </c>
      <c r="BN8" s="16">
        <v>42214</v>
      </c>
      <c r="BO8" s="16">
        <v>42223</v>
      </c>
      <c r="BP8" s="15" t="s">
        <v>83</v>
      </c>
      <c r="BQ8" s="16">
        <v>42256</v>
      </c>
      <c r="BR8" s="16">
        <v>42286</v>
      </c>
      <c r="BS8" s="26">
        <f t="shared" si="6"/>
        <v>30</v>
      </c>
      <c r="BT8" s="15" t="s">
        <v>83</v>
      </c>
      <c r="BU8" s="54">
        <f t="shared" si="20"/>
        <v>1783.5</v>
      </c>
      <c r="BV8" s="54">
        <f t="shared" si="20"/>
        <v>1783.5</v>
      </c>
      <c r="BW8" s="16">
        <v>42287</v>
      </c>
      <c r="BX8" s="16">
        <v>42381</v>
      </c>
      <c r="BY8" s="26">
        <f t="shared" si="17"/>
        <v>92</v>
      </c>
      <c r="BZ8" s="16">
        <v>42292</v>
      </c>
      <c r="CA8" s="16">
        <v>42306</v>
      </c>
      <c r="CB8" s="26">
        <f t="shared" si="18"/>
        <v>14</v>
      </c>
      <c r="CC8" s="15" t="s">
        <v>550</v>
      </c>
      <c r="CD8" s="54">
        <f t="shared" si="21"/>
        <v>522</v>
      </c>
      <c r="CE8" s="54">
        <f t="shared" si="21"/>
        <v>522</v>
      </c>
      <c r="CF8" s="16">
        <v>42388</v>
      </c>
      <c r="CG8" s="16">
        <v>42388</v>
      </c>
      <c r="CH8" s="16">
        <v>42388</v>
      </c>
      <c r="CI8" s="16">
        <v>42404</v>
      </c>
      <c r="CJ8" s="16">
        <v>42404</v>
      </c>
      <c r="CK8" s="16">
        <v>42413</v>
      </c>
      <c r="CL8" s="16">
        <v>42459</v>
      </c>
      <c r="CM8" s="18">
        <f t="shared" si="9"/>
        <v>9</v>
      </c>
      <c r="CN8" s="18">
        <f t="shared" si="10"/>
        <v>56</v>
      </c>
      <c r="CO8" s="15">
        <v>15</v>
      </c>
      <c r="CP8" s="16">
        <v>42459</v>
      </c>
      <c r="CQ8" s="16" t="s">
        <v>75</v>
      </c>
      <c r="CR8" s="54">
        <v>297.5</v>
      </c>
      <c r="CS8" s="16">
        <v>42465</v>
      </c>
      <c r="CT8" s="26">
        <f t="shared" si="11"/>
        <v>270</v>
      </c>
      <c r="CU8" s="15" t="s">
        <v>75</v>
      </c>
      <c r="CV8" s="16">
        <v>42465</v>
      </c>
      <c r="CW8" s="15" t="s">
        <v>576</v>
      </c>
      <c r="CX8" s="16">
        <v>42467</v>
      </c>
      <c r="CY8" s="26">
        <f t="shared" si="12"/>
        <v>2017</v>
      </c>
      <c r="CZ8" s="26">
        <f t="shared" si="13"/>
        <v>557</v>
      </c>
      <c r="DA8" s="26">
        <f t="shared" si="14"/>
        <v>270</v>
      </c>
      <c r="DB8" s="16"/>
      <c r="DD8" s="16">
        <v>42467</v>
      </c>
      <c r="DE8" s="16">
        <v>42467</v>
      </c>
      <c r="DG8" s="16">
        <v>42467</v>
      </c>
      <c r="DI8" s="16">
        <v>42467</v>
      </c>
      <c r="DJ8" s="1" t="s">
        <v>617</v>
      </c>
      <c r="DK8" s="54">
        <f t="shared" si="15"/>
        <v>6099.5</v>
      </c>
      <c r="DL8" s="56">
        <f t="shared" si="16"/>
        <v>6099.5</v>
      </c>
      <c r="DN8" s="15"/>
    </row>
    <row r="9" spans="1:118" ht="28" customHeight="1">
      <c r="A9" s="15">
        <v>81</v>
      </c>
      <c r="B9" s="31" t="s">
        <v>593</v>
      </c>
      <c r="C9" s="15" t="s">
        <v>153</v>
      </c>
      <c r="D9" s="21">
        <v>0.33819444444444446</v>
      </c>
      <c r="E9" s="15" t="s">
        <v>312</v>
      </c>
      <c r="F9" s="15" t="s">
        <v>74</v>
      </c>
      <c r="G9" s="15" t="s">
        <v>506</v>
      </c>
      <c r="H9" s="15" t="s">
        <v>335</v>
      </c>
      <c r="I9" s="16">
        <v>42145</v>
      </c>
      <c r="J9" s="16">
        <v>42439</v>
      </c>
      <c r="K9" s="16">
        <v>42479</v>
      </c>
      <c r="L9" s="16">
        <v>42481</v>
      </c>
      <c r="M9" s="16">
        <v>41213</v>
      </c>
      <c r="N9" s="16">
        <v>41962</v>
      </c>
      <c r="O9" s="16">
        <v>42138</v>
      </c>
      <c r="P9" s="15" t="s">
        <v>74</v>
      </c>
      <c r="Q9" s="15" t="s">
        <v>75</v>
      </c>
      <c r="R9" s="1" t="s">
        <v>145</v>
      </c>
      <c r="S9" s="1" t="s">
        <v>594</v>
      </c>
      <c r="T9" s="1" t="s">
        <v>595</v>
      </c>
      <c r="U9" s="1" t="s">
        <v>596</v>
      </c>
      <c r="V9" s="15">
        <v>258</v>
      </c>
      <c r="W9" s="19">
        <v>52952</v>
      </c>
      <c r="X9" s="19">
        <v>38889</v>
      </c>
      <c r="Y9" s="15">
        <v>7618</v>
      </c>
      <c r="Z9" s="15">
        <v>212</v>
      </c>
      <c r="AA9" s="15">
        <v>184</v>
      </c>
      <c r="AB9" s="15">
        <v>84</v>
      </c>
      <c r="AC9" s="15">
        <v>64</v>
      </c>
      <c r="AD9" s="15">
        <v>22</v>
      </c>
      <c r="AE9" s="15">
        <v>0</v>
      </c>
      <c r="AF9" s="15">
        <v>22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54">
        <f>15.5*(AL9)</f>
        <v>0</v>
      </c>
      <c r="AN9" s="15">
        <v>1</v>
      </c>
      <c r="AO9" s="15">
        <v>1</v>
      </c>
      <c r="AP9" s="15">
        <v>2</v>
      </c>
      <c r="AQ9" s="54">
        <f>17.5*(AP9)</f>
        <v>35</v>
      </c>
      <c r="AR9" s="15">
        <v>2</v>
      </c>
      <c r="AS9" s="15">
        <v>1</v>
      </c>
      <c r="AT9" s="15">
        <v>3</v>
      </c>
      <c r="AU9" s="54">
        <f>24*(AT9)</f>
        <v>72</v>
      </c>
      <c r="AV9" s="15">
        <v>0</v>
      </c>
      <c r="AW9" s="15" t="s">
        <v>74</v>
      </c>
      <c r="AX9" s="15">
        <v>21</v>
      </c>
      <c r="AY9" s="15" t="s">
        <v>74</v>
      </c>
      <c r="AZ9" s="15" t="s">
        <v>74</v>
      </c>
      <c r="BA9" s="15">
        <v>0</v>
      </c>
      <c r="BB9" s="16">
        <v>42145</v>
      </c>
      <c r="BC9" s="15">
        <f>DATEDIF(I9,BB9,"d")</f>
        <v>0</v>
      </c>
      <c r="BD9" s="16">
        <v>42243</v>
      </c>
      <c r="BE9" s="16">
        <v>42329</v>
      </c>
      <c r="BF9" s="15">
        <f>DAYS360(BD9,BE9)</f>
        <v>84</v>
      </c>
      <c r="BG9" s="15" t="s">
        <v>550</v>
      </c>
      <c r="BH9" s="15">
        <v>133</v>
      </c>
      <c r="BI9" s="54">
        <f t="shared" ref="BI9:BJ11" si="22">6.5*(Z9)</f>
        <v>1378</v>
      </c>
      <c r="BJ9" s="54">
        <f t="shared" si="22"/>
        <v>1196</v>
      </c>
      <c r="BK9" s="16">
        <v>42159</v>
      </c>
      <c r="BL9" s="16">
        <v>42173</v>
      </c>
      <c r="BM9" s="15" t="s">
        <v>83</v>
      </c>
      <c r="BN9" s="16">
        <v>42158</v>
      </c>
      <c r="BO9" s="16">
        <v>42167</v>
      </c>
      <c r="BP9" s="15" t="s">
        <v>83</v>
      </c>
      <c r="BQ9" s="16">
        <v>42350</v>
      </c>
      <c r="BR9" s="16">
        <v>42375</v>
      </c>
      <c r="BS9" s="18">
        <f>IF(BR9="","",DAYS360(BQ9,BR9))</f>
        <v>24</v>
      </c>
      <c r="BT9" s="15" t="s">
        <v>83</v>
      </c>
      <c r="BU9" s="54">
        <f t="shared" ref="BU9:BV11" si="23">10.25*(Z9)</f>
        <v>2173</v>
      </c>
      <c r="BV9" s="54">
        <f t="shared" si="23"/>
        <v>1886</v>
      </c>
      <c r="BW9" s="16">
        <v>42375</v>
      </c>
      <c r="BX9" s="16">
        <v>42388</v>
      </c>
      <c r="BY9" s="18">
        <f t="shared" si="17"/>
        <v>13</v>
      </c>
      <c r="BZ9" s="16">
        <v>42378</v>
      </c>
      <c r="CA9" s="16">
        <v>42420</v>
      </c>
      <c r="CB9" s="18">
        <f t="shared" si="18"/>
        <v>41</v>
      </c>
      <c r="CC9" s="15" t="s">
        <v>109</v>
      </c>
      <c r="CD9" s="54">
        <f t="shared" ref="CD9:CE11" si="24">3*(Z9)</f>
        <v>636</v>
      </c>
      <c r="CE9" s="54">
        <f t="shared" si="24"/>
        <v>552</v>
      </c>
      <c r="CF9" s="16">
        <v>42388</v>
      </c>
      <c r="CG9" s="16">
        <v>42420</v>
      </c>
      <c r="CH9" s="16">
        <v>42420</v>
      </c>
      <c r="CI9" s="16">
        <v>42437</v>
      </c>
      <c r="CJ9" s="16">
        <v>42437</v>
      </c>
      <c r="CK9" s="16">
        <v>42465</v>
      </c>
      <c r="CL9" s="16">
        <v>42439</v>
      </c>
      <c r="CM9" s="18">
        <f t="shared" ref="CM9:CM14" si="25">IF(CK9="","",DAYS360(CJ9,CK9))</f>
        <v>27</v>
      </c>
      <c r="CN9" s="18">
        <f t="shared" ref="CN9:CN14" si="26">IF(CL9="","",DAYS360(CJ9,CL9))</f>
        <v>2</v>
      </c>
      <c r="CO9" s="15">
        <v>1</v>
      </c>
      <c r="CP9" s="16">
        <v>42467</v>
      </c>
      <c r="CQ9" s="16" t="s">
        <v>74</v>
      </c>
      <c r="CR9" s="54">
        <v>0</v>
      </c>
      <c r="CS9" s="16">
        <v>42476</v>
      </c>
      <c r="CT9" s="26">
        <f t="shared" si="11"/>
        <v>331</v>
      </c>
      <c r="CU9" s="15" t="s">
        <v>75</v>
      </c>
      <c r="CV9" s="16">
        <v>42479</v>
      </c>
      <c r="CW9" s="15" t="s">
        <v>576</v>
      </c>
      <c r="CX9" s="16">
        <v>42481</v>
      </c>
      <c r="CY9" s="18">
        <f t="shared" ref="CY9:CY14" si="27">IF(CX9="","",DAYS360(M9,CX9))</f>
        <v>1251</v>
      </c>
      <c r="CZ9" s="18">
        <f t="shared" ref="CZ9:CZ14" si="28">IF(CX9="","",DAYS360(N9,CX9))</f>
        <v>512</v>
      </c>
      <c r="DA9" s="18">
        <f t="shared" ref="DA9:DA14" si="29">IF(CX9="","",DAYS360(O9,CX9))</f>
        <v>337</v>
      </c>
      <c r="DB9" s="73"/>
      <c r="DC9" s="73"/>
      <c r="DD9" s="16">
        <v>42481</v>
      </c>
      <c r="DE9" s="16">
        <v>42481</v>
      </c>
      <c r="DF9" s="73"/>
      <c r="DG9" s="16">
        <v>42481</v>
      </c>
      <c r="DH9" s="73"/>
      <c r="DI9" s="16">
        <v>42481</v>
      </c>
      <c r="DJ9" s="1" t="s">
        <v>665</v>
      </c>
      <c r="DK9" s="54">
        <f>SUM(AM9+AQ9+AU9+BI9+BU9+CD9+CR9+1600)</f>
        <v>5894</v>
      </c>
      <c r="DL9" s="56">
        <f>SUM(AM9+AQ9+AU9+BJ9+BV9+CE9+CR9+1600)</f>
        <v>5341</v>
      </c>
      <c r="DN9" s="15"/>
    </row>
    <row r="10" spans="1:118" ht="28" customHeight="1">
      <c r="A10" s="15">
        <v>85</v>
      </c>
      <c r="B10" s="31" t="s">
        <v>618</v>
      </c>
      <c r="C10" s="15" t="s">
        <v>578</v>
      </c>
      <c r="D10" s="21">
        <v>0.33888888888888902</v>
      </c>
      <c r="E10" s="15" t="s">
        <v>230</v>
      </c>
      <c r="F10" s="15" t="s">
        <v>74</v>
      </c>
      <c r="G10" s="15" t="s">
        <v>506</v>
      </c>
      <c r="H10" s="15" t="s">
        <v>335</v>
      </c>
      <c r="I10" s="16">
        <v>42223</v>
      </c>
      <c r="J10" s="16">
        <v>42348</v>
      </c>
      <c r="K10" s="16">
        <v>42501</v>
      </c>
      <c r="L10" s="16">
        <v>42502</v>
      </c>
      <c r="M10" s="16">
        <v>41182</v>
      </c>
      <c r="N10" s="16">
        <v>41899</v>
      </c>
      <c r="O10" s="16">
        <v>42181</v>
      </c>
      <c r="P10" s="15" t="s">
        <v>74</v>
      </c>
      <c r="Q10" s="15" t="s">
        <v>75</v>
      </c>
      <c r="R10" s="1" t="s">
        <v>218</v>
      </c>
      <c r="S10" s="1" t="s">
        <v>619</v>
      </c>
      <c r="T10" s="1" t="s">
        <v>620</v>
      </c>
      <c r="U10" s="1" t="s">
        <v>621</v>
      </c>
      <c r="V10" s="15">
        <v>204</v>
      </c>
      <c r="W10" s="19">
        <v>61117</v>
      </c>
      <c r="X10" s="19">
        <v>47573</v>
      </c>
      <c r="Y10" s="15">
        <v>3582</v>
      </c>
      <c r="Z10" s="15">
        <v>166</v>
      </c>
      <c r="AA10" s="15">
        <v>156</v>
      </c>
      <c r="AB10" s="15">
        <v>94</v>
      </c>
      <c r="AC10" s="15">
        <v>18</v>
      </c>
      <c r="AD10" s="15">
        <v>22</v>
      </c>
      <c r="AE10" s="15">
        <v>4</v>
      </c>
      <c r="AF10" s="15">
        <v>26</v>
      </c>
      <c r="AG10" s="15">
        <v>0</v>
      </c>
      <c r="AH10" s="15">
        <v>0</v>
      </c>
      <c r="AI10" s="15">
        <v>0</v>
      </c>
      <c r="AJ10" s="15">
        <v>0</v>
      </c>
      <c r="AK10" s="15">
        <v>0</v>
      </c>
      <c r="AL10" s="15">
        <v>0</v>
      </c>
      <c r="AM10" s="54">
        <f>15.5*(AL10)</f>
        <v>0</v>
      </c>
      <c r="AN10" s="15">
        <v>0</v>
      </c>
      <c r="AO10" s="15">
        <v>0</v>
      </c>
      <c r="AP10" s="15">
        <v>0</v>
      </c>
      <c r="AQ10" s="54">
        <f>17.5*(AP10)</f>
        <v>0</v>
      </c>
      <c r="AR10" s="15">
        <v>3</v>
      </c>
      <c r="AS10" s="15">
        <v>0</v>
      </c>
      <c r="AT10" s="15">
        <v>3</v>
      </c>
      <c r="AU10" s="54">
        <f>24*(AT10)</f>
        <v>72</v>
      </c>
      <c r="AV10" s="15">
        <v>0</v>
      </c>
      <c r="AW10" s="15" t="s">
        <v>74</v>
      </c>
      <c r="AX10" s="15">
        <v>2</v>
      </c>
      <c r="AY10" s="15" t="s">
        <v>74</v>
      </c>
      <c r="AZ10" s="15" t="s">
        <v>75</v>
      </c>
      <c r="BA10" s="15">
        <v>3</v>
      </c>
      <c r="BB10" s="16">
        <v>42223</v>
      </c>
      <c r="BC10" s="15">
        <f>DATEDIF(I10,BB10,"d")</f>
        <v>0</v>
      </c>
      <c r="BD10" s="16">
        <v>42245</v>
      </c>
      <c r="BE10" s="16">
        <v>42285</v>
      </c>
      <c r="BF10" s="15">
        <f>DAYS360(BD10,BE10)</f>
        <v>39</v>
      </c>
      <c r="BG10" s="15" t="s">
        <v>384</v>
      </c>
      <c r="BH10" s="15">
        <v>74</v>
      </c>
      <c r="BI10" s="54">
        <f t="shared" si="22"/>
        <v>1079</v>
      </c>
      <c r="BJ10" s="54">
        <f t="shared" si="22"/>
        <v>1014</v>
      </c>
      <c r="BK10" s="16">
        <v>42245</v>
      </c>
      <c r="BL10" s="16">
        <v>42250</v>
      </c>
      <c r="BM10" s="15" t="s">
        <v>83</v>
      </c>
      <c r="BN10" s="16">
        <v>42227</v>
      </c>
      <c r="BO10" s="16">
        <v>42235</v>
      </c>
      <c r="BP10" s="16" t="s">
        <v>83</v>
      </c>
      <c r="BQ10" s="23">
        <v>42285</v>
      </c>
      <c r="BR10" s="16">
        <v>42297</v>
      </c>
      <c r="BS10" s="18">
        <f>IF(BR10="","",DAYS360(BQ10,BR10))</f>
        <v>12</v>
      </c>
      <c r="BT10" s="15" t="s">
        <v>83</v>
      </c>
      <c r="BU10" s="54">
        <f t="shared" si="23"/>
        <v>1701.5</v>
      </c>
      <c r="BV10" s="54">
        <f t="shared" si="23"/>
        <v>1599</v>
      </c>
      <c r="BW10" s="16">
        <v>42297</v>
      </c>
      <c r="BX10" s="16">
        <v>42319</v>
      </c>
      <c r="BY10" s="18">
        <f>IF(BX10="","",DAYS360(BW10,BX10))</f>
        <v>21</v>
      </c>
      <c r="BZ10" s="16">
        <v>42298</v>
      </c>
      <c r="CA10" s="16">
        <v>42305</v>
      </c>
      <c r="CB10" s="18">
        <f>IF(CA10="","",DAYS360(BZ10,CA10))</f>
        <v>7</v>
      </c>
      <c r="CC10" s="15" t="s">
        <v>605</v>
      </c>
      <c r="CD10" s="54">
        <f t="shared" si="24"/>
        <v>498</v>
      </c>
      <c r="CE10" s="54">
        <f t="shared" si="24"/>
        <v>468</v>
      </c>
      <c r="CF10" s="16">
        <v>42319</v>
      </c>
      <c r="CG10" s="16">
        <v>42319</v>
      </c>
      <c r="CH10" s="16">
        <v>42319</v>
      </c>
      <c r="CI10" s="16">
        <v>42322</v>
      </c>
      <c r="CJ10" s="16">
        <v>42325</v>
      </c>
      <c r="CK10" s="16">
        <v>42349</v>
      </c>
      <c r="CL10" s="16">
        <v>42333</v>
      </c>
      <c r="CM10" s="18">
        <f t="shared" si="25"/>
        <v>24</v>
      </c>
      <c r="CN10" s="18">
        <f t="shared" si="26"/>
        <v>8</v>
      </c>
      <c r="CO10" s="15">
        <v>1</v>
      </c>
      <c r="CP10" s="16">
        <v>42355</v>
      </c>
      <c r="CQ10" s="16" t="s">
        <v>74</v>
      </c>
      <c r="CR10" s="54">
        <v>0</v>
      </c>
      <c r="CS10" s="16">
        <v>42357</v>
      </c>
      <c r="CT10" s="26">
        <f t="shared" ref="CT10:CT15" si="30">DATEDIF(I10,CS10,"d")</f>
        <v>134</v>
      </c>
      <c r="CU10" s="15" t="s">
        <v>75</v>
      </c>
      <c r="CV10" s="16">
        <v>42501</v>
      </c>
      <c r="CW10" s="15" t="s">
        <v>443</v>
      </c>
      <c r="CX10" s="16">
        <v>42502</v>
      </c>
      <c r="CY10" s="18">
        <f t="shared" si="27"/>
        <v>1302</v>
      </c>
      <c r="CZ10" s="18">
        <f t="shared" si="28"/>
        <v>595</v>
      </c>
      <c r="DA10" s="18">
        <f t="shared" si="29"/>
        <v>316</v>
      </c>
      <c r="DB10" s="73"/>
      <c r="DC10" s="73"/>
      <c r="DD10" s="16">
        <v>42502</v>
      </c>
      <c r="DE10" s="16">
        <v>42502</v>
      </c>
      <c r="DF10" s="73"/>
      <c r="DG10" s="16">
        <v>42502</v>
      </c>
      <c r="DH10" s="73"/>
      <c r="DI10" s="16">
        <v>42502</v>
      </c>
      <c r="DJ10" s="1" t="s">
        <v>587</v>
      </c>
      <c r="DK10" s="54">
        <f>SUM(AM10+AQ10+AU10+BI10+BU10+CD10+CR10+1600)</f>
        <v>4950.5</v>
      </c>
      <c r="DL10" s="56">
        <f>SUM(AM10+AQ10+AU10+BJ10+BV10+CE10+CR10+1600)</f>
        <v>4753</v>
      </c>
      <c r="DN10" s="15"/>
    </row>
    <row r="11" spans="1:118" ht="28" customHeight="1">
      <c r="A11" s="15">
        <v>86</v>
      </c>
      <c r="B11" s="31" t="s">
        <v>624</v>
      </c>
      <c r="C11" s="15" t="s">
        <v>153</v>
      </c>
      <c r="D11" s="21">
        <v>0.33958333333333335</v>
      </c>
      <c r="E11" s="15" t="s">
        <v>170</v>
      </c>
      <c r="F11" s="15" t="s">
        <v>74</v>
      </c>
      <c r="G11" s="15" t="s">
        <v>506</v>
      </c>
      <c r="H11" s="15" t="s">
        <v>335</v>
      </c>
      <c r="I11" s="16">
        <v>42230</v>
      </c>
      <c r="J11" s="16">
        <v>42455</v>
      </c>
      <c r="K11" s="16">
        <v>42581</v>
      </c>
      <c r="L11" s="16">
        <v>42584</v>
      </c>
      <c r="M11" s="16">
        <v>40877</v>
      </c>
      <c r="N11" s="16">
        <v>42026</v>
      </c>
      <c r="O11" s="16">
        <v>42229</v>
      </c>
      <c r="P11" s="15" t="s">
        <v>74</v>
      </c>
      <c r="Q11" s="15" t="s">
        <v>74</v>
      </c>
      <c r="R11" s="1" t="s">
        <v>284</v>
      </c>
      <c r="S11" s="1" t="s">
        <v>625</v>
      </c>
      <c r="T11" s="1" t="s">
        <v>626</v>
      </c>
      <c r="U11" s="1" t="s">
        <v>627</v>
      </c>
      <c r="V11" s="15">
        <v>244</v>
      </c>
      <c r="W11" s="19">
        <v>73628</v>
      </c>
      <c r="X11" s="19">
        <v>53589</v>
      </c>
      <c r="Y11" s="15">
        <v>8986</v>
      </c>
      <c r="Z11" s="15">
        <v>198</v>
      </c>
      <c r="AA11" s="15">
        <v>210</v>
      </c>
      <c r="AB11" s="15">
        <v>108</v>
      </c>
      <c r="AC11" s="15">
        <v>50</v>
      </c>
      <c r="AD11" s="15">
        <v>21</v>
      </c>
      <c r="AE11" s="15">
        <v>13</v>
      </c>
      <c r="AF11" s="15">
        <v>34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54">
        <f>15.5*(AL11)</f>
        <v>0</v>
      </c>
      <c r="AN11" s="15">
        <v>6</v>
      </c>
      <c r="AO11" s="15">
        <v>0</v>
      </c>
      <c r="AP11" s="15">
        <v>6</v>
      </c>
      <c r="AQ11" s="54">
        <f>17.5*(AP11)</f>
        <v>105</v>
      </c>
      <c r="AR11" s="15">
        <v>3</v>
      </c>
      <c r="AS11" s="15">
        <v>0</v>
      </c>
      <c r="AT11" s="15">
        <v>3</v>
      </c>
      <c r="AU11" s="54">
        <f>24*(AT11)</f>
        <v>72</v>
      </c>
      <c r="AV11" s="15">
        <v>0</v>
      </c>
      <c r="AW11" s="15" t="s">
        <v>75</v>
      </c>
      <c r="AX11" s="15">
        <v>4</v>
      </c>
      <c r="AY11" s="15" t="s">
        <v>74</v>
      </c>
      <c r="AZ11" s="15" t="s">
        <v>75</v>
      </c>
      <c r="BA11" s="15">
        <v>11</v>
      </c>
      <c r="BB11" s="16">
        <v>42231</v>
      </c>
      <c r="BC11" s="15">
        <f>DATEDIF(I11,BB11,"d")</f>
        <v>1</v>
      </c>
      <c r="BD11" s="16">
        <v>42291</v>
      </c>
      <c r="BE11" s="16">
        <v>42398</v>
      </c>
      <c r="BF11" s="15">
        <f>DAYS360(BD11,BE11)</f>
        <v>105</v>
      </c>
      <c r="BG11" s="15" t="s">
        <v>443</v>
      </c>
      <c r="BH11" s="15">
        <v>187</v>
      </c>
      <c r="BI11" s="54">
        <f t="shared" si="22"/>
        <v>1287</v>
      </c>
      <c r="BJ11" s="54">
        <f t="shared" si="22"/>
        <v>1365</v>
      </c>
      <c r="BK11" s="16">
        <v>42291</v>
      </c>
      <c r="BL11" s="16">
        <v>42301</v>
      </c>
      <c r="BM11" s="15" t="s">
        <v>83</v>
      </c>
      <c r="BN11" s="16">
        <v>42241</v>
      </c>
      <c r="BO11" s="16">
        <v>42248</v>
      </c>
      <c r="BP11" s="15" t="s">
        <v>83</v>
      </c>
      <c r="BQ11" s="16">
        <v>42399</v>
      </c>
      <c r="BR11" s="16">
        <v>42411</v>
      </c>
      <c r="BS11" s="18">
        <f>IF(BR11="","",DAYS360(BQ11,BR11))</f>
        <v>12</v>
      </c>
      <c r="BT11" s="15" t="s">
        <v>83</v>
      </c>
      <c r="BU11" s="54">
        <f t="shared" si="23"/>
        <v>2029.5</v>
      </c>
      <c r="BV11" s="54">
        <f t="shared" si="23"/>
        <v>2152.5</v>
      </c>
      <c r="BW11" s="16">
        <v>42411</v>
      </c>
      <c r="BX11" s="16">
        <v>42418</v>
      </c>
      <c r="BY11" s="18">
        <f>IF(BX11="","",DAYS360(BW11,BX11))</f>
        <v>7</v>
      </c>
      <c r="BZ11" s="16">
        <v>42412</v>
      </c>
      <c r="CA11" s="16">
        <v>42424</v>
      </c>
      <c r="CB11" s="18">
        <f>IF(CA11="","",DAYS360(BZ11,CA11))</f>
        <v>12</v>
      </c>
      <c r="CC11" s="15" t="s">
        <v>623</v>
      </c>
      <c r="CD11" s="54">
        <f t="shared" si="24"/>
        <v>594</v>
      </c>
      <c r="CE11" s="54">
        <f t="shared" si="24"/>
        <v>630</v>
      </c>
      <c r="CF11" s="16">
        <v>42418</v>
      </c>
      <c r="CG11" s="16">
        <v>42425</v>
      </c>
      <c r="CH11" s="16">
        <v>42425</v>
      </c>
      <c r="CI11" s="16">
        <v>42447</v>
      </c>
      <c r="CJ11" s="16">
        <v>42447</v>
      </c>
      <c r="CK11" s="16">
        <v>42454</v>
      </c>
      <c r="CL11" s="16">
        <v>42454</v>
      </c>
      <c r="CM11" s="18">
        <f t="shared" si="25"/>
        <v>7</v>
      </c>
      <c r="CN11" s="18">
        <f t="shared" si="26"/>
        <v>7</v>
      </c>
      <c r="CO11" s="15">
        <v>2</v>
      </c>
      <c r="CP11" s="16">
        <v>42572</v>
      </c>
      <c r="CQ11" s="16" t="s">
        <v>74</v>
      </c>
      <c r="CR11" s="54">
        <v>0</v>
      </c>
      <c r="CS11" s="16">
        <v>42572</v>
      </c>
      <c r="CT11" s="26">
        <f t="shared" si="30"/>
        <v>342</v>
      </c>
      <c r="CU11" s="15" t="s">
        <v>75</v>
      </c>
      <c r="CV11" s="16">
        <v>42581</v>
      </c>
      <c r="CW11" s="15" t="s">
        <v>623</v>
      </c>
      <c r="CX11" s="16">
        <v>42584</v>
      </c>
      <c r="CY11" s="18">
        <f t="shared" si="27"/>
        <v>1682</v>
      </c>
      <c r="CZ11" s="18">
        <f t="shared" si="28"/>
        <v>550</v>
      </c>
      <c r="DA11" s="18">
        <f t="shared" si="29"/>
        <v>349</v>
      </c>
      <c r="DB11" s="73"/>
      <c r="DC11" s="73"/>
      <c r="DD11" s="16">
        <v>42584</v>
      </c>
      <c r="DE11" s="16">
        <v>42584</v>
      </c>
      <c r="DF11" s="73"/>
      <c r="DG11" s="16">
        <v>42584</v>
      </c>
      <c r="DH11" s="73"/>
      <c r="DI11" s="16">
        <v>42584</v>
      </c>
      <c r="DJ11" s="1" t="s">
        <v>628</v>
      </c>
      <c r="DK11" s="54">
        <f>SUM(AM11+AQ11+AU11+BI11+BU11+CD11+CR11+1600)</f>
        <v>5687.5</v>
      </c>
      <c r="DL11" s="56">
        <f>SUM(AM11+AQ11+AU11+BJ11+BV11+CE11+CR11+1600)</f>
        <v>5924.5</v>
      </c>
      <c r="DN11" s="15"/>
    </row>
    <row r="12" spans="1:118" ht="28" customHeight="1">
      <c r="A12" s="15">
        <v>94</v>
      </c>
      <c r="B12" s="95" t="s">
        <v>673</v>
      </c>
      <c r="C12" s="15" t="s">
        <v>578</v>
      </c>
      <c r="D12" s="21">
        <v>0.34027777777777801</v>
      </c>
      <c r="E12" s="15" t="s">
        <v>170</v>
      </c>
      <c r="F12" s="15" t="s">
        <v>74</v>
      </c>
      <c r="G12" s="15" t="s">
        <v>506</v>
      </c>
      <c r="H12" s="15" t="s">
        <v>674</v>
      </c>
      <c r="I12" s="16">
        <v>42467</v>
      </c>
      <c r="J12" s="16">
        <v>42641</v>
      </c>
      <c r="K12" s="16">
        <v>42586</v>
      </c>
      <c r="L12" s="16">
        <v>42588</v>
      </c>
      <c r="M12" s="16">
        <v>41547</v>
      </c>
      <c r="N12" s="16">
        <v>42279</v>
      </c>
      <c r="O12" s="16">
        <v>42467</v>
      </c>
      <c r="P12" s="15" t="s">
        <v>74</v>
      </c>
      <c r="Q12" s="15" t="s">
        <v>74</v>
      </c>
      <c r="R12" s="1" t="s">
        <v>145</v>
      </c>
      <c r="S12" s="1" t="s">
        <v>671</v>
      </c>
      <c r="T12" s="1" t="s">
        <v>672</v>
      </c>
      <c r="U12" s="1" t="s">
        <v>742</v>
      </c>
      <c r="V12" s="15">
        <v>448</v>
      </c>
      <c r="W12" s="19">
        <v>92690</v>
      </c>
      <c r="X12" s="19">
        <v>48187</v>
      </c>
      <c r="Y12" s="19">
        <v>32133</v>
      </c>
      <c r="Z12" s="15">
        <v>368</v>
      </c>
      <c r="AA12" s="15">
        <v>280</v>
      </c>
      <c r="AB12" s="15">
        <v>108</v>
      </c>
      <c r="AC12" s="15">
        <v>115</v>
      </c>
      <c r="AD12" s="15">
        <v>11</v>
      </c>
      <c r="AE12" s="15">
        <v>14</v>
      </c>
      <c r="AF12" s="15">
        <v>25</v>
      </c>
      <c r="AG12" s="15">
        <v>0</v>
      </c>
      <c r="AH12" s="15">
        <v>0</v>
      </c>
      <c r="AI12" s="15">
        <v>0</v>
      </c>
      <c r="AJ12" s="15">
        <v>0</v>
      </c>
      <c r="AK12" s="15">
        <v>0</v>
      </c>
      <c r="AL12" s="15">
        <v>0</v>
      </c>
      <c r="AM12" s="54">
        <f>15.5*(AL12)</f>
        <v>0</v>
      </c>
      <c r="AN12" s="15">
        <v>1</v>
      </c>
      <c r="AO12" s="15">
        <v>1</v>
      </c>
      <c r="AP12" s="15">
        <v>2</v>
      </c>
      <c r="AQ12" s="54">
        <f>17.5*(AP12)</f>
        <v>35</v>
      </c>
      <c r="AR12" s="15">
        <v>5</v>
      </c>
      <c r="AS12" s="15">
        <v>0</v>
      </c>
      <c r="AT12" s="15">
        <v>5</v>
      </c>
      <c r="AU12" s="54">
        <f>24*(AT12)</f>
        <v>120</v>
      </c>
      <c r="AV12" s="15">
        <v>3</v>
      </c>
      <c r="AW12" s="15" t="s">
        <v>74</v>
      </c>
      <c r="AX12" s="15">
        <v>12</v>
      </c>
      <c r="AY12" s="15" t="s">
        <v>74</v>
      </c>
      <c r="AZ12" s="15" t="s">
        <v>75</v>
      </c>
      <c r="BA12" s="15">
        <v>1</v>
      </c>
      <c r="BB12" s="16">
        <v>42468</v>
      </c>
      <c r="BC12" s="15">
        <f>DATEDIF(I12,BB12,"d")</f>
        <v>1</v>
      </c>
      <c r="BD12" s="16">
        <v>42488</v>
      </c>
      <c r="BE12" s="16">
        <v>42510</v>
      </c>
      <c r="BF12" s="15">
        <f>DAYS360(BD12,BE12)</f>
        <v>22</v>
      </c>
      <c r="BG12" s="15" t="s">
        <v>458</v>
      </c>
      <c r="BH12" s="15">
        <v>228</v>
      </c>
      <c r="BI12" s="54">
        <f>6.5*(Z12)</f>
        <v>2392</v>
      </c>
      <c r="BJ12" s="54">
        <f>6.5*(AA12)</f>
        <v>1820</v>
      </c>
      <c r="BK12" s="16">
        <v>42488</v>
      </c>
      <c r="BL12" s="16">
        <v>42500</v>
      </c>
      <c r="BM12" s="15" t="s">
        <v>83</v>
      </c>
      <c r="BN12" s="16">
        <v>42475</v>
      </c>
      <c r="BO12" s="16">
        <v>42481</v>
      </c>
      <c r="BP12" s="15" t="s">
        <v>83</v>
      </c>
      <c r="BQ12" s="16">
        <v>42515</v>
      </c>
      <c r="BR12" s="16">
        <v>42529</v>
      </c>
      <c r="BS12" s="18">
        <f>IF(BR12="","",DAYS360(BQ12,BR12))</f>
        <v>13</v>
      </c>
      <c r="BT12" s="15" t="s">
        <v>83</v>
      </c>
      <c r="BU12" s="54">
        <f>10.25*(Z12)</f>
        <v>3772</v>
      </c>
      <c r="BV12" s="54">
        <f>10.25*(AA12)</f>
        <v>2870</v>
      </c>
      <c r="BW12" s="16">
        <v>42529</v>
      </c>
      <c r="BX12" s="16">
        <v>42552</v>
      </c>
      <c r="BY12" s="18">
        <f>IF(BX12="","",DAYS360(BW12,BX12))</f>
        <v>23</v>
      </c>
      <c r="BZ12" s="16">
        <v>42535</v>
      </c>
      <c r="CA12" s="16">
        <v>42552</v>
      </c>
      <c r="CB12" s="18">
        <f>IF(CA12="","",DAYS360(BZ12,CA12))</f>
        <v>17</v>
      </c>
      <c r="CC12" s="15" t="s">
        <v>623</v>
      </c>
      <c r="CD12" s="54">
        <f>3*(Z12)</f>
        <v>1104</v>
      </c>
      <c r="CE12" s="54">
        <f>3*(AA12)</f>
        <v>840</v>
      </c>
      <c r="CF12" s="16">
        <v>42552</v>
      </c>
      <c r="CG12" s="16">
        <v>42557</v>
      </c>
      <c r="CH12" s="16">
        <v>42557</v>
      </c>
      <c r="CI12" s="16">
        <v>42564</v>
      </c>
      <c r="CJ12" s="16">
        <v>42565</v>
      </c>
      <c r="CK12" s="16">
        <v>42577</v>
      </c>
      <c r="CL12" s="16">
        <v>42571</v>
      </c>
      <c r="CM12" s="18">
        <f t="shared" si="25"/>
        <v>12</v>
      </c>
      <c r="CN12" s="18">
        <f t="shared" si="26"/>
        <v>6</v>
      </c>
      <c r="CO12" s="15">
        <v>3</v>
      </c>
      <c r="CP12" s="16">
        <v>42581</v>
      </c>
      <c r="CQ12" s="15" t="s">
        <v>74</v>
      </c>
      <c r="CR12" s="54">
        <v>0</v>
      </c>
      <c r="CS12" s="16">
        <v>42586</v>
      </c>
      <c r="CT12" s="26">
        <f t="shared" si="30"/>
        <v>119</v>
      </c>
      <c r="CU12" s="15" t="s">
        <v>74</v>
      </c>
      <c r="CV12" s="16">
        <v>42586</v>
      </c>
      <c r="CW12" s="15" t="s">
        <v>109</v>
      </c>
      <c r="CX12" s="16">
        <v>42588</v>
      </c>
      <c r="CY12" s="18">
        <f t="shared" si="27"/>
        <v>1026</v>
      </c>
      <c r="CZ12" s="18">
        <f t="shared" si="28"/>
        <v>304</v>
      </c>
      <c r="DA12" s="15">
        <f t="shared" si="29"/>
        <v>119</v>
      </c>
      <c r="DB12" s="45"/>
      <c r="DC12" s="45"/>
      <c r="DD12" s="16">
        <v>42591</v>
      </c>
      <c r="DE12" s="16">
        <v>42591</v>
      </c>
      <c r="DG12" s="16">
        <v>42591</v>
      </c>
      <c r="DI12" s="16">
        <v>42591</v>
      </c>
      <c r="DJ12" s="1" t="s">
        <v>684</v>
      </c>
      <c r="DK12" s="54">
        <f>SUM(AM12+AQ12+AU12+BI12+BU12+CD12+CR12+1600)</f>
        <v>9023</v>
      </c>
      <c r="DL12" s="56">
        <f>SUM(AM12+AQ12+AU12+BJ12+BV12+CE12+CR12+1600)</f>
        <v>7285</v>
      </c>
      <c r="DN12" s="15"/>
    </row>
    <row r="13" spans="1:118" ht="28" customHeight="1">
      <c r="A13" s="15">
        <v>88</v>
      </c>
      <c r="B13" s="31" t="s">
        <v>633</v>
      </c>
      <c r="C13" s="15" t="s">
        <v>634</v>
      </c>
      <c r="D13" s="21">
        <v>0.34097222222222223</v>
      </c>
      <c r="E13" s="15" t="s">
        <v>127</v>
      </c>
      <c r="F13" s="15" t="s">
        <v>74</v>
      </c>
      <c r="G13" s="15" t="s">
        <v>506</v>
      </c>
      <c r="H13" s="15" t="s">
        <v>335</v>
      </c>
      <c r="I13" s="16">
        <v>42256</v>
      </c>
      <c r="J13" s="16">
        <v>42605</v>
      </c>
      <c r="K13" s="16">
        <v>42613</v>
      </c>
      <c r="L13" s="16">
        <v>42614</v>
      </c>
      <c r="M13" s="16">
        <v>41060</v>
      </c>
      <c r="N13" s="16">
        <v>41990</v>
      </c>
      <c r="O13" s="16">
        <v>42251</v>
      </c>
      <c r="P13" s="15" t="s">
        <v>75</v>
      </c>
      <c r="Q13" s="15" t="s">
        <v>74</v>
      </c>
      <c r="R13" s="1" t="s">
        <v>145</v>
      </c>
      <c r="S13" s="1" t="s">
        <v>635</v>
      </c>
      <c r="T13" s="1" t="s">
        <v>636</v>
      </c>
      <c r="U13" s="1" t="s">
        <v>637</v>
      </c>
      <c r="V13" s="15">
        <v>344</v>
      </c>
      <c r="W13" s="19">
        <v>83752</v>
      </c>
      <c r="X13" s="19">
        <v>50124</v>
      </c>
      <c r="Y13" s="19">
        <v>26430</v>
      </c>
      <c r="Z13" s="15">
        <v>284</v>
      </c>
      <c r="AA13" s="15">
        <v>258</v>
      </c>
      <c r="AB13" s="15">
        <v>110</v>
      </c>
      <c r="AC13" s="15">
        <v>105</v>
      </c>
      <c r="AD13" s="15">
        <v>22</v>
      </c>
      <c r="AE13" s="15">
        <v>31</v>
      </c>
      <c r="AF13" s="15">
        <v>53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54">
        <f t="shared" ref="AM13:AM17" si="31">15.5*(AL13)</f>
        <v>0</v>
      </c>
      <c r="AN13" s="15">
        <v>6</v>
      </c>
      <c r="AO13" s="15">
        <v>0</v>
      </c>
      <c r="AP13" s="15">
        <v>6</v>
      </c>
      <c r="AQ13" s="54">
        <f t="shared" ref="AQ13:AQ17" si="32">17.5*(AP13)</f>
        <v>105</v>
      </c>
      <c r="AR13" s="15">
        <v>4</v>
      </c>
      <c r="AS13" s="15">
        <v>0</v>
      </c>
      <c r="AT13" s="15">
        <v>4</v>
      </c>
      <c r="AU13" s="54">
        <f t="shared" ref="AU13:AU17" si="33">24*(AT13)</f>
        <v>96</v>
      </c>
      <c r="AV13" s="15">
        <v>9</v>
      </c>
      <c r="AW13" s="15" t="s">
        <v>75</v>
      </c>
      <c r="AX13" s="15">
        <v>36</v>
      </c>
      <c r="AY13" s="15" t="s">
        <v>74</v>
      </c>
      <c r="AZ13" s="15" t="s">
        <v>74</v>
      </c>
      <c r="BA13" s="15">
        <v>0</v>
      </c>
      <c r="BB13" s="16">
        <v>42258</v>
      </c>
      <c r="BC13" s="15">
        <f t="shared" ref="BC13:BC14" si="34">DATEDIF(I13,BB13,"d")</f>
        <v>2</v>
      </c>
      <c r="BD13" s="16">
        <v>42314</v>
      </c>
      <c r="BE13" s="16">
        <v>42445</v>
      </c>
      <c r="BF13" s="15">
        <f t="shared" ref="BF13:BF14" si="35">DAYS360(BD13,BE13)</f>
        <v>130</v>
      </c>
      <c r="BG13" s="15" t="s">
        <v>109</v>
      </c>
      <c r="BH13" s="15">
        <v>53</v>
      </c>
      <c r="BI13" s="54">
        <f t="shared" ref="BI13:BJ14" si="36">6.5*(Z13)</f>
        <v>1846</v>
      </c>
      <c r="BJ13" s="54">
        <f t="shared" si="36"/>
        <v>1677</v>
      </c>
      <c r="BK13" s="16">
        <v>42325</v>
      </c>
      <c r="BL13" s="16">
        <v>42377</v>
      </c>
      <c r="BM13" s="15" t="s">
        <v>83</v>
      </c>
      <c r="BN13" s="16">
        <v>42278</v>
      </c>
      <c r="BO13" s="16">
        <v>42283</v>
      </c>
      <c r="BP13" s="16" t="s">
        <v>83</v>
      </c>
      <c r="BQ13" s="16">
        <v>42448</v>
      </c>
      <c r="BR13" s="16">
        <v>42473</v>
      </c>
      <c r="BS13" s="18">
        <f t="shared" ref="BS13:BS14" si="37">IF(BR13="","",DAYS360(BQ13,BR13))</f>
        <v>24</v>
      </c>
      <c r="BT13" s="15" t="s">
        <v>83</v>
      </c>
      <c r="BU13" s="54">
        <f t="shared" ref="BU13:BV14" si="38">10.25*(Z13)</f>
        <v>2911</v>
      </c>
      <c r="BV13" s="54">
        <f t="shared" si="38"/>
        <v>2644.5</v>
      </c>
      <c r="BW13" s="16">
        <v>42474</v>
      </c>
      <c r="BX13" s="16">
        <v>42511</v>
      </c>
      <c r="BY13" s="18">
        <f t="shared" ref="BY13:BY14" si="39">IF(BX13="","",DAYS360(BW13,BX13))</f>
        <v>37</v>
      </c>
      <c r="BZ13" s="16">
        <v>42474</v>
      </c>
      <c r="CA13" s="16">
        <v>42500</v>
      </c>
      <c r="CB13" s="18">
        <f t="shared" ref="CB13:CB14" si="40">IF(CA13="","",DAYS360(BZ13,CA13))</f>
        <v>26</v>
      </c>
      <c r="CC13" s="15" t="s">
        <v>550</v>
      </c>
      <c r="CD13" s="54">
        <f t="shared" ref="CD13:CE14" si="41">3*(Z13)</f>
        <v>852</v>
      </c>
      <c r="CE13" s="54">
        <f t="shared" si="41"/>
        <v>774</v>
      </c>
      <c r="CF13" s="16">
        <v>42517</v>
      </c>
      <c r="CG13" s="16">
        <v>42517</v>
      </c>
      <c r="CH13" s="16">
        <v>42517</v>
      </c>
      <c r="CI13" s="16">
        <v>42522</v>
      </c>
      <c r="CJ13" s="16">
        <v>42524</v>
      </c>
      <c r="CK13" s="16">
        <v>42602</v>
      </c>
      <c r="CL13" s="16">
        <v>42530</v>
      </c>
      <c r="CM13" s="18">
        <f t="shared" si="25"/>
        <v>77</v>
      </c>
      <c r="CN13" s="18">
        <f t="shared" si="26"/>
        <v>6</v>
      </c>
      <c r="CO13" s="15">
        <v>1</v>
      </c>
      <c r="CP13" s="16">
        <v>42608</v>
      </c>
      <c r="CQ13" s="16" t="s">
        <v>74</v>
      </c>
      <c r="CR13" s="54">
        <v>0</v>
      </c>
      <c r="CS13" s="16">
        <v>42613</v>
      </c>
      <c r="CT13" s="26">
        <f t="shared" si="30"/>
        <v>357</v>
      </c>
      <c r="CU13" s="15" t="s">
        <v>75</v>
      </c>
      <c r="CV13" s="16">
        <v>42613</v>
      </c>
      <c r="CW13" s="15" t="s">
        <v>109</v>
      </c>
      <c r="CX13" s="16">
        <v>42614</v>
      </c>
      <c r="CY13" s="18">
        <f t="shared" si="27"/>
        <v>1531</v>
      </c>
      <c r="CZ13" s="18">
        <f t="shared" si="28"/>
        <v>614</v>
      </c>
      <c r="DA13" s="18">
        <f t="shared" si="29"/>
        <v>357</v>
      </c>
      <c r="DB13" s="73"/>
      <c r="DC13" s="73"/>
      <c r="DD13" s="16">
        <v>42614</v>
      </c>
      <c r="DE13" s="16">
        <v>42614</v>
      </c>
      <c r="DF13" s="73"/>
      <c r="DG13" s="16">
        <v>42614</v>
      </c>
      <c r="DH13" s="73"/>
      <c r="DI13" s="16">
        <v>42614</v>
      </c>
      <c r="DJ13" s="1" t="s">
        <v>638</v>
      </c>
      <c r="DK13" s="54">
        <f t="shared" ref="DK13" si="42">SUM(AM13+AQ13+AU13+BI13+BU13+CD13+CR13+1600)</f>
        <v>7410</v>
      </c>
      <c r="DL13" s="56">
        <f t="shared" ref="DL13" si="43">SUM(AM13+AQ13+AU13+BJ13+BV13+CE13+CR13+1600)</f>
        <v>6896.5</v>
      </c>
      <c r="DN13" s="15"/>
    </row>
    <row r="14" spans="1:118" ht="28" customHeight="1">
      <c r="A14" s="15">
        <v>83</v>
      </c>
      <c r="B14" s="31" t="s">
        <v>601</v>
      </c>
      <c r="C14" s="15" t="s">
        <v>178</v>
      </c>
      <c r="D14" s="21">
        <v>0.34166666666666601</v>
      </c>
      <c r="E14" s="15" t="s">
        <v>127</v>
      </c>
      <c r="F14" s="15" t="s">
        <v>74</v>
      </c>
      <c r="G14" s="15" t="s">
        <v>506</v>
      </c>
      <c r="H14" s="15" t="s">
        <v>335</v>
      </c>
      <c r="I14" s="16">
        <v>42168</v>
      </c>
      <c r="J14" s="16">
        <v>42424</v>
      </c>
      <c r="K14" s="16">
        <v>42628</v>
      </c>
      <c r="L14" s="16">
        <v>42629</v>
      </c>
      <c r="M14" s="16">
        <v>40329</v>
      </c>
      <c r="N14" s="16">
        <v>42049</v>
      </c>
      <c r="O14" s="16">
        <v>42166</v>
      </c>
      <c r="P14" s="15" t="s">
        <v>74</v>
      </c>
      <c r="Q14" s="15" t="s">
        <v>75</v>
      </c>
      <c r="R14" s="1" t="s">
        <v>136</v>
      </c>
      <c r="S14" s="1" t="s">
        <v>602</v>
      </c>
      <c r="T14" s="1" t="s">
        <v>603</v>
      </c>
      <c r="U14" s="1" t="s">
        <v>604</v>
      </c>
      <c r="V14" s="15">
        <v>256</v>
      </c>
      <c r="W14" s="19">
        <v>66891</v>
      </c>
      <c r="X14" s="19">
        <v>58931</v>
      </c>
      <c r="Y14" s="15">
        <v>17</v>
      </c>
      <c r="Z14" s="15">
        <v>212</v>
      </c>
      <c r="AA14" s="15">
        <v>196</v>
      </c>
      <c r="AB14" s="15">
        <v>116</v>
      </c>
      <c r="AC14" s="15">
        <v>28</v>
      </c>
      <c r="AD14" s="15">
        <v>23</v>
      </c>
      <c r="AE14" s="15">
        <v>0</v>
      </c>
      <c r="AF14" s="15">
        <v>23</v>
      </c>
      <c r="AG14" s="15">
        <v>1</v>
      </c>
      <c r="AH14" s="15">
        <v>0</v>
      </c>
      <c r="AI14" s="15">
        <v>1</v>
      </c>
      <c r="AJ14" s="15">
        <v>0</v>
      </c>
      <c r="AK14" s="15">
        <v>0</v>
      </c>
      <c r="AL14" s="15">
        <v>0</v>
      </c>
      <c r="AM14" s="54">
        <f t="shared" si="31"/>
        <v>0</v>
      </c>
      <c r="AN14" s="15">
        <v>17</v>
      </c>
      <c r="AO14" s="15">
        <v>0</v>
      </c>
      <c r="AP14" s="15">
        <v>17</v>
      </c>
      <c r="AQ14" s="54">
        <f t="shared" si="32"/>
        <v>297.5</v>
      </c>
      <c r="AR14" s="15">
        <v>1</v>
      </c>
      <c r="AS14" s="15">
        <v>0</v>
      </c>
      <c r="AT14" s="15">
        <v>1</v>
      </c>
      <c r="AU14" s="54">
        <f t="shared" si="33"/>
        <v>24</v>
      </c>
      <c r="AV14" s="15">
        <v>6</v>
      </c>
      <c r="AW14" s="15" t="s">
        <v>74</v>
      </c>
      <c r="AX14" s="15">
        <v>2</v>
      </c>
      <c r="AY14" s="15" t="s">
        <v>74</v>
      </c>
      <c r="AZ14" s="15" t="s">
        <v>75</v>
      </c>
      <c r="BA14" s="15">
        <v>22</v>
      </c>
      <c r="BB14" s="16">
        <v>42171</v>
      </c>
      <c r="BC14" s="15">
        <f t="shared" si="34"/>
        <v>3</v>
      </c>
      <c r="BD14" s="16">
        <v>42237</v>
      </c>
      <c r="BE14" s="16">
        <v>42304</v>
      </c>
      <c r="BF14" s="15">
        <f t="shared" si="35"/>
        <v>66</v>
      </c>
      <c r="BG14" s="15" t="s">
        <v>576</v>
      </c>
      <c r="BH14" s="15">
        <v>237</v>
      </c>
      <c r="BI14" s="54">
        <f t="shared" si="36"/>
        <v>1378</v>
      </c>
      <c r="BJ14" s="54">
        <f t="shared" si="36"/>
        <v>1274</v>
      </c>
      <c r="BK14" s="16">
        <v>42175</v>
      </c>
      <c r="BL14" s="16">
        <v>42187</v>
      </c>
      <c r="BM14" s="15" t="s">
        <v>83</v>
      </c>
      <c r="BN14" s="16">
        <v>42174</v>
      </c>
      <c r="BO14" s="16">
        <v>42181</v>
      </c>
      <c r="BP14" s="15" t="s">
        <v>83</v>
      </c>
      <c r="BQ14" s="16">
        <v>42308</v>
      </c>
      <c r="BR14" s="16">
        <v>42326</v>
      </c>
      <c r="BS14" s="18">
        <f t="shared" si="37"/>
        <v>18</v>
      </c>
      <c r="BT14" s="15" t="s">
        <v>83</v>
      </c>
      <c r="BU14" s="54">
        <f t="shared" si="38"/>
        <v>2173</v>
      </c>
      <c r="BV14" s="54">
        <f t="shared" si="38"/>
        <v>2009</v>
      </c>
      <c r="BW14" s="16">
        <v>42326</v>
      </c>
      <c r="BX14" s="16">
        <v>42336</v>
      </c>
      <c r="BY14" s="18">
        <f t="shared" si="39"/>
        <v>10</v>
      </c>
      <c r="BZ14" s="16">
        <v>42342</v>
      </c>
      <c r="CA14" s="16">
        <v>42357</v>
      </c>
      <c r="CB14" s="18">
        <f t="shared" si="40"/>
        <v>15</v>
      </c>
      <c r="CC14" s="15" t="s">
        <v>550</v>
      </c>
      <c r="CD14" s="54">
        <f t="shared" si="41"/>
        <v>636</v>
      </c>
      <c r="CE14" s="54">
        <f t="shared" si="41"/>
        <v>588</v>
      </c>
      <c r="CF14" s="16">
        <v>42356</v>
      </c>
      <c r="CG14" s="16">
        <v>42360</v>
      </c>
      <c r="CH14" s="16">
        <v>42360</v>
      </c>
      <c r="CI14" s="16">
        <v>42376</v>
      </c>
      <c r="CJ14" s="16">
        <v>42377</v>
      </c>
      <c r="CK14" s="16">
        <v>42434</v>
      </c>
      <c r="CL14" s="16">
        <v>42378</v>
      </c>
      <c r="CM14" s="18">
        <f t="shared" si="25"/>
        <v>57</v>
      </c>
      <c r="CN14" s="18">
        <f t="shared" si="26"/>
        <v>1</v>
      </c>
      <c r="CO14" s="15">
        <v>1</v>
      </c>
      <c r="CP14" s="16">
        <v>42621</v>
      </c>
      <c r="CQ14" s="16" t="s">
        <v>74</v>
      </c>
      <c r="CR14" s="54">
        <v>0</v>
      </c>
      <c r="CS14" s="16">
        <v>42621</v>
      </c>
      <c r="CT14" s="26">
        <f t="shared" si="30"/>
        <v>453</v>
      </c>
      <c r="CU14" s="15" t="s">
        <v>75</v>
      </c>
      <c r="CV14" s="16">
        <v>42628</v>
      </c>
      <c r="CW14" s="15" t="s">
        <v>487</v>
      </c>
      <c r="CX14" s="16">
        <v>42629</v>
      </c>
      <c r="CY14" s="18">
        <f t="shared" si="27"/>
        <v>2266</v>
      </c>
      <c r="CZ14" s="18">
        <f t="shared" si="28"/>
        <v>572</v>
      </c>
      <c r="DA14" s="18">
        <f t="shared" si="29"/>
        <v>455</v>
      </c>
      <c r="DB14" s="73"/>
      <c r="DC14" s="73"/>
      <c r="DD14" s="16">
        <v>42629</v>
      </c>
      <c r="DE14" s="16">
        <v>42629</v>
      </c>
      <c r="DF14" s="73"/>
      <c r="DG14" s="16">
        <v>42629</v>
      </c>
      <c r="DH14" s="73"/>
      <c r="DI14" s="16">
        <v>42629</v>
      </c>
      <c r="DJ14" s="1" t="s">
        <v>668</v>
      </c>
      <c r="DK14" s="54">
        <f t="shared" ref="DK14" si="44">SUM(AM14+AQ14+AU14+BI14+BU14+CD14+CR14+1600)</f>
        <v>6108.5</v>
      </c>
      <c r="DL14" s="56">
        <f t="shared" ref="DL14" si="45">SUM(AM14+AQ14+AU14+BJ14+BV14+CE14+CR14+1600)</f>
        <v>5792.5</v>
      </c>
      <c r="DN14" s="15"/>
    </row>
    <row r="15" spans="1:118" ht="28" customHeight="1">
      <c r="A15" s="15">
        <v>90</v>
      </c>
      <c r="B15" s="31" t="s">
        <v>644</v>
      </c>
      <c r="C15" s="15" t="s">
        <v>578</v>
      </c>
      <c r="D15" s="21">
        <v>0.34236111111111101</v>
      </c>
      <c r="E15" s="15" t="s">
        <v>127</v>
      </c>
      <c r="F15" s="15" t="s">
        <v>74</v>
      </c>
      <c r="G15" s="15" t="s">
        <v>506</v>
      </c>
      <c r="H15" s="15" t="s">
        <v>335</v>
      </c>
      <c r="I15" s="16">
        <v>42283</v>
      </c>
      <c r="J15" s="16">
        <v>42427</v>
      </c>
      <c r="K15" s="16">
        <v>42630</v>
      </c>
      <c r="L15" s="16">
        <v>42633</v>
      </c>
      <c r="M15" s="16">
        <v>40968</v>
      </c>
      <c r="N15" s="16">
        <v>42124</v>
      </c>
      <c r="O15" s="16">
        <v>42279</v>
      </c>
      <c r="P15" s="15" t="s">
        <v>74</v>
      </c>
      <c r="Q15" s="15" t="s">
        <v>75</v>
      </c>
      <c r="R15" s="1" t="s">
        <v>136</v>
      </c>
      <c r="S15" s="1" t="s">
        <v>645</v>
      </c>
      <c r="T15" s="1" t="s">
        <v>646</v>
      </c>
      <c r="U15" s="1" t="s">
        <v>750</v>
      </c>
      <c r="V15" s="15">
        <v>236</v>
      </c>
      <c r="W15" s="19">
        <v>64836</v>
      </c>
      <c r="X15" s="19">
        <v>42764</v>
      </c>
      <c r="Y15" s="19">
        <v>14195</v>
      </c>
      <c r="Z15" s="15">
        <v>192</v>
      </c>
      <c r="AA15" s="15">
        <v>194</v>
      </c>
      <c r="AB15" s="15">
        <v>100</v>
      </c>
      <c r="AC15" s="15">
        <v>54</v>
      </c>
      <c r="AD15" s="15">
        <v>29</v>
      </c>
      <c r="AE15" s="15">
        <v>34</v>
      </c>
      <c r="AF15" s="15">
        <v>63</v>
      </c>
      <c r="AG15" s="15">
        <v>0</v>
      </c>
      <c r="AH15" s="15">
        <v>0</v>
      </c>
      <c r="AI15" s="15">
        <v>0</v>
      </c>
      <c r="AJ15" s="15">
        <v>0</v>
      </c>
      <c r="AK15" s="15">
        <v>0</v>
      </c>
      <c r="AL15" s="15">
        <v>0</v>
      </c>
      <c r="AM15" s="54">
        <f t="shared" si="31"/>
        <v>0</v>
      </c>
      <c r="AN15" s="15">
        <v>8</v>
      </c>
      <c r="AO15" s="15">
        <v>0</v>
      </c>
      <c r="AP15" s="15">
        <v>8</v>
      </c>
      <c r="AQ15" s="54">
        <f t="shared" si="32"/>
        <v>140</v>
      </c>
      <c r="AR15" s="15">
        <v>3</v>
      </c>
      <c r="AS15" s="15">
        <v>0</v>
      </c>
      <c r="AT15" s="15">
        <v>3</v>
      </c>
      <c r="AU15" s="54">
        <f t="shared" si="33"/>
        <v>72</v>
      </c>
      <c r="AV15" s="15">
        <v>0</v>
      </c>
      <c r="AW15" s="15" t="s">
        <v>74</v>
      </c>
      <c r="AX15" s="15">
        <v>5</v>
      </c>
      <c r="AY15" s="15" t="s">
        <v>74</v>
      </c>
      <c r="AZ15" s="15" t="s">
        <v>75</v>
      </c>
      <c r="BA15" s="15">
        <v>7</v>
      </c>
      <c r="BB15" s="16">
        <v>42284</v>
      </c>
      <c r="BC15" s="15">
        <f>DATEDIF(I15,BB15,"d")</f>
        <v>1</v>
      </c>
      <c r="BD15" s="16">
        <v>42319</v>
      </c>
      <c r="BE15" s="16">
        <v>42343</v>
      </c>
      <c r="BF15" s="15">
        <f>DAYS360(BD15,BE15)</f>
        <v>24</v>
      </c>
      <c r="BG15" s="15" t="s">
        <v>384</v>
      </c>
      <c r="BH15" s="15">
        <v>96</v>
      </c>
      <c r="BI15" s="54">
        <f>6.5*(Z15)</f>
        <v>1248</v>
      </c>
      <c r="BJ15" s="54">
        <f>6.5*(AA15)</f>
        <v>1261</v>
      </c>
      <c r="BK15" s="16">
        <v>42305</v>
      </c>
      <c r="BL15" s="16">
        <v>42329</v>
      </c>
      <c r="BM15" s="15" t="s">
        <v>83</v>
      </c>
      <c r="BN15" s="16">
        <v>42291</v>
      </c>
      <c r="BO15" s="16">
        <v>42297</v>
      </c>
      <c r="BP15" s="16" t="s">
        <v>83</v>
      </c>
      <c r="BQ15" s="16">
        <v>42343</v>
      </c>
      <c r="BR15" s="16">
        <v>42355</v>
      </c>
      <c r="BS15" s="18">
        <f>IF(BR15="","",DAYS360(BQ15,BR15))</f>
        <v>12</v>
      </c>
      <c r="BT15" s="15" t="s">
        <v>83</v>
      </c>
      <c r="BU15" s="54">
        <f>10.25*(Z15)</f>
        <v>1968</v>
      </c>
      <c r="BV15" s="54">
        <f>10.25*(AA15)</f>
        <v>1988.5</v>
      </c>
      <c r="BW15" s="16">
        <v>42355</v>
      </c>
      <c r="BX15" s="16">
        <v>42374</v>
      </c>
      <c r="BY15" s="18">
        <f>IF(BX15="","",DAYS360(BW15,BX15))</f>
        <v>18</v>
      </c>
      <c r="BZ15" s="16">
        <v>42356</v>
      </c>
      <c r="CA15" s="16">
        <v>42381</v>
      </c>
      <c r="CB15" s="18">
        <f>IF(CA15="","",DAYS360(BZ15,CA15))</f>
        <v>24</v>
      </c>
      <c r="CC15" s="15" t="s">
        <v>623</v>
      </c>
      <c r="CD15" s="54">
        <f>3*(Z15)</f>
        <v>576</v>
      </c>
      <c r="CE15" s="54">
        <f>3*(AA15)</f>
        <v>582</v>
      </c>
      <c r="CF15" s="16">
        <v>42381</v>
      </c>
      <c r="CG15" s="16">
        <v>42382</v>
      </c>
      <c r="CH15" s="16">
        <v>42019</v>
      </c>
      <c r="CI15" s="16">
        <v>42399</v>
      </c>
      <c r="CJ15" s="16">
        <v>42399</v>
      </c>
      <c r="CK15" s="16">
        <v>42402</v>
      </c>
      <c r="CL15" s="16">
        <v>42410</v>
      </c>
      <c r="CM15" s="18">
        <f>IF(CK15="","",DAYS360(CJ15,CK15))</f>
        <v>3</v>
      </c>
      <c r="CN15" s="18">
        <f>IF(CL15="","",DAYS360(CJ15,CL15))</f>
        <v>11</v>
      </c>
      <c r="CO15" s="15">
        <v>2</v>
      </c>
      <c r="CP15" s="16">
        <v>42413</v>
      </c>
      <c r="CQ15" s="16" t="s">
        <v>74</v>
      </c>
      <c r="CR15" s="54">
        <v>0</v>
      </c>
      <c r="CS15" s="16">
        <v>42427</v>
      </c>
      <c r="CT15" s="26">
        <f t="shared" si="30"/>
        <v>144</v>
      </c>
      <c r="CU15" s="15" t="s">
        <v>75</v>
      </c>
      <c r="CV15" s="16">
        <v>42630</v>
      </c>
      <c r="CW15" s="15" t="s">
        <v>576</v>
      </c>
      <c r="CX15" s="16">
        <v>42633</v>
      </c>
      <c r="CY15" s="18">
        <f>IF(CX15="","",DAYS360(M15,CX15))</f>
        <v>1640</v>
      </c>
      <c r="CZ15" s="18">
        <f>IF(CX15="","",DAYS360(N15,CX15))</f>
        <v>500</v>
      </c>
      <c r="DA15" s="18">
        <f>IF(CX15="","",DAYS360(O15,CX15))</f>
        <v>348</v>
      </c>
      <c r="DB15" s="73"/>
      <c r="DC15" s="73"/>
      <c r="DD15" s="16">
        <v>42633</v>
      </c>
      <c r="DE15" s="16">
        <v>42633</v>
      </c>
      <c r="DF15" s="73"/>
      <c r="DG15" s="16">
        <v>42633</v>
      </c>
      <c r="DH15" s="73"/>
      <c r="DI15" s="16">
        <v>42633</v>
      </c>
      <c r="DJ15" s="1" t="s">
        <v>647</v>
      </c>
      <c r="DK15" s="54">
        <f>SUM(AM15+AQ15+AU15+BI15+BU15+CD15+CR15+1600)</f>
        <v>5604</v>
      </c>
      <c r="DL15" s="56">
        <f>SUM(AM15+AQ15+AU15+BJ15+BV15+CE15+CR15+1600)</f>
        <v>5643.5</v>
      </c>
      <c r="DN15" s="15"/>
    </row>
    <row r="16" spans="1:118" ht="28" customHeight="1">
      <c r="A16" s="15">
        <v>92</v>
      </c>
      <c r="B16" s="15" t="s">
        <v>655</v>
      </c>
      <c r="C16" s="15" t="s">
        <v>178</v>
      </c>
      <c r="D16" s="21">
        <v>0.343055555555556</v>
      </c>
      <c r="E16" s="15" t="s">
        <v>188</v>
      </c>
      <c r="F16" s="15" t="s">
        <v>74</v>
      </c>
      <c r="G16" s="15" t="s">
        <v>506</v>
      </c>
      <c r="H16" s="15" t="s">
        <v>335</v>
      </c>
      <c r="I16" s="16">
        <v>42398</v>
      </c>
      <c r="J16" s="16">
        <v>42670</v>
      </c>
      <c r="K16" s="16">
        <v>42670</v>
      </c>
      <c r="L16" s="16">
        <v>42672</v>
      </c>
      <c r="M16" s="16">
        <v>40847</v>
      </c>
      <c r="N16" s="16">
        <v>42518</v>
      </c>
      <c r="O16" s="16">
        <v>42388</v>
      </c>
      <c r="P16" s="15" t="s">
        <v>74</v>
      </c>
      <c r="Q16" s="15" t="s">
        <v>75</v>
      </c>
      <c r="R16" s="1" t="s">
        <v>136</v>
      </c>
      <c r="S16" s="1" t="s">
        <v>656</v>
      </c>
      <c r="T16" s="1" t="s">
        <v>657</v>
      </c>
      <c r="U16" s="1" t="s">
        <v>658</v>
      </c>
      <c r="V16" s="15">
        <v>134</v>
      </c>
      <c r="W16" s="19">
        <v>43555</v>
      </c>
      <c r="X16" s="19">
        <v>32274</v>
      </c>
      <c r="Y16" s="19">
        <v>1666</v>
      </c>
      <c r="Z16" s="15">
        <v>114</v>
      </c>
      <c r="AA16" s="15">
        <v>134</v>
      </c>
      <c r="AB16" s="15">
        <v>78</v>
      </c>
      <c r="AC16" s="15">
        <v>16</v>
      </c>
      <c r="AD16" s="15">
        <v>14</v>
      </c>
      <c r="AE16" s="15">
        <v>1</v>
      </c>
      <c r="AF16" s="15">
        <v>15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54">
        <f t="shared" si="31"/>
        <v>0</v>
      </c>
      <c r="AN16" s="15">
        <v>55</v>
      </c>
      <c r="AO16" s="15">
        <v>0</v>
      </c>
      <c r="AP16" s="15">
        <v>55</v>
      </c>
      <c r="AQ16" s="54">
        <f t="shared" si="32"/>
        <v>962.5</v>
      </c>
      <c r="AR16" s="15">
        <v>0</v>
      </c>
      <c r="AS16" s="15">
        <v>1</v>
      </c>
      <c r="AT16" s="15">
        <v>1</v>
      </c>
      <c r="AU16" s="54">
        <f t="shared" si="33"/>
        <v>24</v>
      </c>
      <c r="AV16" s="15">
        <v>0</v>
      </c>
      <c r="AW16" s="15" t="s">
        <v>74</v>
      </c>
      <c r="AX16" s="15">
        <v>3</v>
      </c>
      <c r="AY16" s="15" t="s">
        <v>74</v>
      </c>
      <c r="AZ16" s="15" t="s">
        <v>75</v>
      </c>
      <c r="BA16" s="15">
        <v>1</v>
      </c>
      <c r="BB16" s="16">
        <v>42398</v>
      </c>
      <c r="BC16" s="15">
        <f t="shared" ref="BC16:BC17" si="46">DATEDIF(I16,BB16,"d")</f>
        <v>0</v>
      </c>
      <c r="BD16" s="16">
        <v>42446</v>
      </c>
      <c r="BE16" s="16">
        <v>42497</v>
      </c>
      <c r="BF16" s="15">
        <f>DAYS360(BD16,BE16)</f>
        <v>50</v>
      </c>
      <c r="BG16" s="15" t="s">
        <v>623</v>
      </c>
      <c r="BH16" s="15">
        <v>153</v>
      </c>
      <c r="BI16" s="54">
        <f t="shared" ref="BI16:BJ17" si="47">6.5*(Z16)</f>
        <v>741</v>
      </c>
      <c r="BJ16" s="54">
        <f t="shared" si="47"/>
        <v>871</v>
      </c>
      <c r="BK16" s="16">
        <v>42406</v>
      </c>
      <c r="BL16" s="16">
        <v>42424</v>
      </c>
      <c r="BM16" s="15" t="s">
        <v>83</v>
      </c>
      <c r="BN16" s="16">
        <v>42406</v>
      </c>
      <c r="BO16" s="16">
        <v>42416</v>
      </c>
      <c r="BP16" s="15" t="s">
        <v>83</v>
      </c>
      <c r="BQ16" s="16">
        <v>42497</v>
      </c>
      <c r="BR16" s="16">
        <v>42516</v>
      </c>
      <c r="BS16" s="18">
        <f t="shared" ref="BS16:BS17" si="48">IF(BR16="","",DAYS360(BQ16,BR16))</f>
        <v>19</v>
      </c>
      <c r="BT16" s="15" t="s">
        <v>83</v>
      </c>
      <c r="BU16" s="54">
        <f t="shared" ref="BU16:BV17" si="49">10.25*(Z16)</f>
        <v>1168.5</v>
      </c>
      <c r="BV16" s="54">
        <f t="shared" si="49"/>
        <v>1373.5</v>
      </c>
      <c r="BW16" s="16">
        <v>42516</v>
      </c>
      <c r="BX16" s="16">
        <v>42544</v>
      </c>
      <c r="BY16" s="18">
        <f t="shared" ref="BY16:BY17" si="50">IF(BX16="","",DAYS360(BW16,BX16))</f>
        <v>27</v>
      </c>
      <c r="BZ16" s="16">
        <v>42527</v>
      </c>
      <c r="CA16" s="16">
        <v>42545</v>
      </c>
      <c r="CB16" s="18">
        <f>IF(CA16="","",DAYS360(BZ16,CA16))</f>
        <v>18</v>
      </c>
      <c r="CC16" s="15" t="s">
        <v>605</v>
      </c>
      <c r="CD16" s="54">
        <f t="shared" ref="CD16:CE17" si="51">3*(Z16)</f>
        <v>342</v>
      </c>
      <c r="CE16" s="54">
        <f t="shared" si="51"/>
        <v>402</v>
      </c>
      <c r="CF16" s="16">
        <v>42549</v>
      </c>
      <c r="CG16" s="16">
        <v>42549</v>
      </c>
      <c r="CH16" s="16">
        <v>42549</v>
      </c>
      <c r="CI16" s="16">
        <v>42558</v>
      </c>
      <c r="CJ16" s="16">
        <v>42558</v>
      </c>
      <c r="CK16" s="16">
        <v>42593</v>
      </c>
      <c r="CL16" s="16">
        <v>42664</v>
      </c>
      <c r="CM16" s="18">
        <f>IF(CK16="","",DAYS360(CJ16,CK16))</f>
        <v>34</v>
      </c>
      <c r="CN16" s="18">
        <f>IF(CL16="","",DAYS360(CJ16,CL16))</f>
        <v>104</v>
      </c>
      <c r="CO16" s="15">
        <v>19</v>
      </c>
      <c r="CP16" s="16">
        <v>42664</v>
      </c>
      <c r="CQ16" s="16" t="s">
        <v>74</v>
      </c>
      <c r="CR16" s="54">
        <v>0</v>
      </c>
      <c r="CS16" s="16">
        <v>42664</v>
      </c>
      <c r="CT16" s="26">
        <f>DATEDIF(I16,CS16,"d")</f>
        <v>266</v>
      </c>
      <c r="CU16" s="15" t="s">
        <v>75</v>
      </c>
      <c r="CV16" s="16">
        <v>42670</v>
      </c>
      <c r="CW16" s="15" t="s">
        <v>443</v>
      </c>
      <c r="CX16" s="16">
        <v>42672</v>
      </c>
      <c r="CY16" s="18">
        <f>IF(CX16="","",DAYS360(M16,CX16))</f>
        <v>1799</v>
      </c>
      <c r="CZ16" s="18">
        <f>IF(CX16="","",DAYS360(N16,CX16))</f>
        <v>151</v>
      </c>
      <c r="DA16" s="18">
        <f>IF(CX16="","",DAYS360(O16,CX16))</f>
        <v>280</v>
      </c>
      <c r="DB16" s="73"/>
      <c r="DC16" s="73"/>
      <c r="DD16" s="16">
        <v>42672</v>
      </c>
      <c r="DE16" s="16">
        <v>42672</v>
      </c>
      <c r="DF16" s="73"/>
      <c r="DG16" s="16">
        <v>42672</v>
      </c>
      <c r="DH16" s="73"/>
      <c r="DI16" s="16">
        <v>42672</v>
      </c>
      <c r="DJ16" s="1" t="s">
        <v>765</v>
      </c>
      <c r="DK16" s="54">
        <f>SUM(AM16+AQ16+AU16+BI16+BU16+CD16+CR16+1600)</f>
        <v>4838</v>
      </c>
      <c r="DL16" s="56">
        <f>SUM(AM16+AQ16+AU16+BJ16+BV16+CE16+CR16+1600)</f>
        <v>5233</v>
      </c>
      <c r="DN16" s="15"/>
    </row>
    <row r="17" spans="1:118" ht="28" customHeight="1">
      <c r="A17" s="15">
        <v>93</v>
      </c>
      <c r="B17" s="15" t="s">
        <v>659</v>
      </c>
      <c r="C17" s="15" t="s">
        <v>634</v>
      </c>
      <c r="D17" s="21">
        <v>0.34375</v>
      </c>
      <c r="E17" s="15" t="s">
        <v>130</v>
      </c>
      <c r="F17" s="15" t="s">
        <v>74</v>
      </c>
      <c r="G17" s="15" t="s">
        <v>506</v>
      </c>
      <c r="H17" s="15" t="s">
        <v>335</v>
      </c>
      <c r="I17" s="16">
        <v>42398</v>
      </c>
      <c r="J17" s="16">
        <v>42663</v>
      </c>
      <c r="K17" s="16">
        <v>42697</v>
      </c>
      <c r="L17" s="16">
        <v>42699</v>
      </c>
      <c r="M17" s="16">
        <v>40908</v>
      </c>
      <c r="N17" s="16">
        <v>42109</v>
      </c>
      <c r="O17" s="16">
        <v>42392</v>
      </c>
      <c r="P17" s="15" t="s">
        <v>74</v>
      </c>
      <c r="Q17" s="15" t="s">
        <v>74</v>
      </c>
      <c r="R17" s="1" t="s">
        <v>136</v>
      </c>
      <c r="S17" s="1" t="s">
        <v>660</v>
      </c>
      <c r="T17" s="1" t="s">
        <v>661</v>
      </c>
      <c r="U17" s="1" t="s">
        <v>662</v>
      </c>
      <c r="V17" s="15">
        <v>232</v>
      </c>
      <c r="W17" s="19">
        <v>66446</v>
      </c>
      <c r="X17" s="19">
        <v>49527</v>
      </c>
      <c r="Y17" s="15">
        <v>9191</v>
      </c>
      <c r="Z17" s="15">
        <v>194</v>
      </c>
      <c r="AA17" s="15">
        <v>182</v>
      </c>
      <c r="AB17" s="15">
        <v>112</v>
      </c>
      <c r="AC17" s="15">
        <v>34</v>
      </c>
      <c r="AD17" s="15">
        <v>18</v>
      </c>
      <c r="AE17" s="15">
        <v>10</v>
      </c>
      <c r="AF17" s="15">
        <v>28</v>
      </c>
      <c r="AG17" s="15">
        <v>0</v>
      </c>
      <c r="AH17" s="15">
        <v>0</v>
      </c>
      <c r="AI17" s="15">
        <v>0</v>
      </c>
      <c r="AJ17" s="15">
        <v>3</v>
      </c>
      <c r="AK17" s="15">
        <v>0</v>
      </c>
      <c r="AL17" s="15">
        <v>3</v>
      </c>
      <c r="AM17" s="54">
        <f t="shared" si="31"/>
        <v>46.5</v>
      </c>
      <c r="AN17" s="15">
        <v>25</v>
      </c>
      <c r="AO17" s="15">
        <v>0</v>
      </c>
      <c r="AP17" s="15">
        <v>25</v>
      </c>
      <c r="AQ17" s="54">
        <f t="shared" si="32"/>
        <v>437.5</v>
      </c>
      <c r="AR17" s="15">
        <v>8</v>
      </c>
      <c r="AS17" s="15">
        <v>0</v>
      </c>
      <c r="AT17" s="15">
        <v>8</v>
      </c>
      <c r="AU17" s="54">
        <f t="shared" si="33"/>
        <v>192</v>
      </c>
      <c r="AV17" s="15">
        <v>9</v>
      </c>
      <c r="AW17" s="15" t="s">
        <v>74</v>
      </c>
      <c r="AX17" s="15">
        <v>4</v>
      </c>
      <c r="AY17" s="15" t="s">
        <v>74</v>
      </c>
      <c r="AZ17" s="15" t="s">
        <v>75</v>
      </c>
      <c r="BA17" s="15">
        <v>9</v>
      </c>
      <c r="BB17" s="16">
        <v>42399</v>
      </c>
      <c r="BC17" s="15">
        <f t="shared" si="46"/>
        <v>1</v>
      </c>
      <c r="BD17" s="16">
        <v>42486</v>
      </c>
      <c r="BE17" s="16">
        <v>42507</v>
      </c>
      <c r="BF17" s="15">
        <f>DAYS360(BD17,BE17)</f>
        <v>21</v>
      </c>
      <c r="BG17" s="15" t="s">
        <v>384</v>
      </c>
      <c r="BH17" s="15">
        <v>115</v>
      </c>
      <c r="BI17" s="54">
        <f t="shared" si="47"/>
        <v>1261</v>
      </c>
      <c r="BJ17" s="54">
        <f t="shared" si="47"/>
        <v>1183</v>
      </c>
      <c r="BK17" s="16">
        <v>42413</v>
      </c>
      <c r="BL17" s="16">
        <v>42438</v>
      </c>
      <c r="BM17" s="15" t="s">
        <v>83</v>
      </c>
      <c r="BN17" s="16">
        <v>35839</v>
      </c>
      <c r="BO17" s="16">
        <v>42420</v>
      </c>
      <c r="BP17" s="15" t="s">
        <v>83</v>
      </c>
      <c r="BQ17" s="16">
        <v>42517</v>
      </c>
      <c r="BR17" s="16">
        <v>42528</v>
      </c>
      <c r="BS17" s="18">
        <f t="shared" si="48"/>
        <v>10</v>
      </c>
      <c r="BT17" s="15" t="s">
        <v>83</v>
      </c>
      <c r="BU17" s="54">
        <f t="shared" si="49"/>
        <v>1988.5</v>
      </c>
      <c r="BV17" s="54">
        <f t="shared" si="49"/>
        <v>1865.5</v>
      </c>
      <c r="BW17" s="16">
        <v>42530</v>
      </c>
      <c r="BX17" s="16">
        <v>42588</v>
      </c>
      <c r="BY17" s="18">
        <f t="shared" si="50"/>
        <v>57</v>
      </c>
      <c r="BZ17" s="16">
        <v>42535</v>
      </c>
      <c r="CA17" s="16">
        <v>42556</v>
      </c>
      <c r="CB17" s="18">
        <f>IF(CA17="","",DAYS360(BZ17,CA17))</f>
        <v>21</v>
      </c>
      <c r="CC17" s="15" t="s">
        <v>550</v>
      </c>
      <c r="CD17" s="54">
        <f t="shared" si="51"/>
        <v>582</v>
      </c>
      <c r="CE17" s="54">
        <f t="shared" si="51"/>
        <v>546</v>
      </c>
      <c r="CF17" s="16">
        <v>42599</v>
      </c>
      <c r="CG17" s="16">
        <v>42599</v>
      </c>
      <c r="CH17" s="16">
        <v>42599</v>
      </c>
      <c r="CI17" s="16">
        <v>42605</v>
      </c>
      <c r="CJ17" s="16">
        <v>42605</v>
      </c>
      <c r="CK17" s="16">
        <v>42691</v>
      </c>
      <c r="CL17" s="16">
        <v>42615</v>
      </c>
      <c r="CM17" s="18">
        <f>IF(CK17="","",DAYS360(CJ17,CK17))</f>
        <v>84</v>
      </c>
      <c r="CN17" s="18">
        <f>IF(CL17="","",DAYS360(CJ17,CL17))</f>
        <v>9</v>
      </c>
      <c r="CO17" s="15">
        <v>1</v>
      </c>
      <c r="CP17" s="16">
        <v>42691</v>
      </c>
      <c r="CQ17" s="16" t="s">
        <v>74</v>
      </c>
      <c r="CR17" s="54">
        <v>0</v>
      </c>
      <c r="CS17" s="16">
        <v>42697</v>
      </c>
      <c r="CT17" s="26">
        <f>DATEDIF(I17,CS17,"d")</f>
        <v>299</v>
      </c>
      <c r="CU17" s="15" t="s">
        <v>75</v>
      </c>
      <c r="CV17" s="16">
        <v>42697</v>
      </c>
      <c r="CW17" s="15" t="s">
        <v>443</v>
      </c>
      <c r="CX17" s="16">
        <v>42699</v>
      </c>
      <c r="CY17" s="18">
        <f t="shared" ref="CY17" si="52">IF(CX17="","",DAYS360(M17,CX17))</f>
        <v>1765</v>
      </c>
      <c r="CZ17" s="18">
        <f t="shared" ref="CZ17" si="53">IF(CX17="","",DAYS360(N17,CX17))</f>
        <v>580</v>
      </c>
      <c r="DA17" s="18">
        <f t="shared" ref="DA17" si="54">IF(CX17="","",DAYS360(O17,CX17))</f>
        <v>302</v>
      </c>
      <c r="DB17" s="73"/>
      <c r="DC17" s="73"/>
      <c r="DD17" s="16">
        <v>42699</v>
      </c>
      <c r="DE17" s="16">
        <v>42699</v>
      </c>
      <c r="DF17" s="73"/>
      <c r="DG17" s="16">
        <v>42699</v>
      </c>
      <c r="DH17" s="73"/>
      <c r="DI17" s="16">
        <v>42699</v>
      </c>
      <c r="DJ17" s="1" t="s">
        <v>663</v>
      </c>
      <c r="DK17" s="54">
        <f>SUM(AM17+AQ17+AU17+BI17+BU17+CD17+CR17+1600)</f>
        <v>6107.5</v>
      </c>
      <c r="DL17" s="56">
        <f>SUM(AM17+AQ17+AU17+BJ17+BV17+CE17+CR17+1600)</f>
        <v>5870.5</v>
      </c>
      <c r="DN17" s="15"/>
    </row>
    <row r="18" spans="1:118" ht="28" customHeight="1">
      <c r="DC18" s="15"/>
      <c r="DF18" s="15"/>
      <c r="DG18" s="15"/>
      <c r="DH18" s="15"/>
      <c r="DI18" s="15"/>
    </row>
    <row r="19" spans="1:118" ht="28" customHeight="1">
      <c r="DC19" s="15"/>
      <c r="DF19" s="15"/>
      <c r="DG19" s="15"/>
      <c r="DH19" s="15"/>
      <c r="DI19" s="15"/>
    </row>
    <row r="20" spans="1:118" ht="28" customHeight="1">
      <c r="DC20" s="15"/>
      <c r="DF20" s="15"/>
      <c r="DG20" s="15"/>
      <c r="DH20" s="15"/>
      <c r="DI20" s="15"/>
    </row>
    <row r="21" spans="1:118" ht="28" customHeight="1">
      <c r="DC21" s="15"/>
      <c r="DF21" s="15"/>
      <c r="DG21" s="15"/>
      <c r="DH21" s="15"/>
      <c r="DI21" s="15"/>
    </row>
    <row r="22" spans="1:118" ht="28" customHeight="1">
      <c r="DC22" s="15"/>
      <c r="DF22" s="15"/>
      <c r="DG22" s="15"/>
      <c r="DH22" s="15"/>
      <c r="DI22" s="15"/>
    </row>
    <row r="23" spans="1:118" ht="28" customHeight="1">
      <c r="DC23" s="15"/>
      <c r="DF23" s="15"/>
      <c r="DG23" s="15"/>
      <c r="DH23" s="15"/>
      <c r="DI23" s="15"/>
    </row>
    <row r="24" spans="1:118" ht="28" customHeight="1">
      <c r="DC24" s="15"/>
      <c r="DF24" s="15"/>
      <c r="DG24" s="15"/>
      <c r="DH24" s="15"/>
      <c r="DI24" s="15"/>
    </row>
    <row r="25" spans="1:118" ht="28" customHeight="1">
      <c r="DB25" s="45"/>
      <c r="DC25" s="45"/>
      <c r="DF25" s="45"/>
      <c r="DH25" s="45"/>
    </row>
    <row r="26" spans="1:118" ht="28" customHeight="1">
      <c r="DB26" s="45"/>
      <c r="DC26" s="45"/>
      <c r="DF26" s="45"/>
      <c r="DH26" s="45"/>
    </row>
    <row r="27" spans="1:118" ht="28" customHeight="1">
      <c r="DB27" s="45"/>
      <c r="DC27" s="45"/>
      <c r="DF27" s="45"/>
      <c r="DH27" s="45"/>
    </row>
    <row r="28" spans="1:118" ht="28" customHeight="1">
      <c r="DB28" s="16"/>
    </row>
    <row r="29" spans="1:118" ht="28" customHeight="1">
      <c r="DB29" s="16"/>
    </row>
    <row r="30" spans="1:118" ht="28" customHeight="1">
      <c r="DB30" s="45"/>
      <c r="DC30" s="45"/>
      <c r="DF30" s="45"/>
      <c r="DH30" s="45"/>
    </row>
    <row r="31" spans="1:118" ht="28" customHeight="1">
      <c r="DB31" s="16"/>
    </row>
    <row r="32" spans="1:118" ht="28" customHeight="1">
      <c r="DB32" s="16"/>
    </row>
    <row r="33" spans="106:112" ht="28" customHeight="1">
      <c r="DB33" s="45"/>
      <c r="DC33" s="45"/>
      <c r="DF33" s="45"/>
      <c r="DH33" s="45"/>
    </row>
    <row r="34" spans="106:112" ht="28" customHeight="1">
      <c r="DB34" s="45"/>
      <c r="DC34" s="45"/>
      <c r="DF34" s="45"/>
      <c r="DH34" s="45"/>
    </row>
    <row r="35" spans="106:112" ht="28" customHeight="1">
      <c r="DB35" s="16"/>
    </row>
    <row r="36" spans="106:112" ht="28" customHeight="1">
      <c r="DB36" s="16"/>
    </row>
    <row r="37" spans="106:112" ht="28" customHeight="1">
      <c r="DB37" s="16"/>
    </row>
    <row r="38" spans="106:112" ht="28" customHeight="1">
      <c r="DB38" s="45"/>
      <c r="DC38" s="45"/>
      <c r="DF38" s="45"/>
      <c r="DH38" s="45"/>
    </row>
    <row r="39" spans="106:112" ht="28" customHeight="1">
      <c r="DB39" s="45"/>
      <c r="DC39" s="45"/>
      <c r="DF39" s="45"/>
      <c r="DH39" s="45"/>
    </row>
    <row r="40" spans="106:112" ht="28" customHeight="1">
      <c r="DB40" s="45"/>
      <c r="DC40" s="45"/>
      <c r="DF40" s="45"/>
      <c r="DH40" s="45"/>
    </row>
    <row r="41" spans="106:112" ht="28" customHeight="1">
      <c r="DB41" s="16"/>
    </row>
    <row r="42" spans="106:112" ht="28" customHeight="1">
      <c r="DB42" s="45"/>
      <c r="DC42" s="45"/>
      <c r="DF42" s="45"/>
      <c r="DH42" s="45"/>
    </row>
    <row r="43" spans="106:112" ht="28" customHeight="1">
      <c r="DB43" s="16"/>
    </row>
    <row r="44" spans="106:112" ht="28" customHeight="1">
      <c r="DB44" s="45"/>
      <c r="DC44" s="45"/>
      <c r="DF44" s="45"/>
      <c r="DH44" s="45"/>
    </row>
    <row r="45" spans="106:112" ht="28" customHeight="1">
      <c r="DB45" s="45"/>
      <c r="DC45" s="45"/>
      <c r="DF45" s="45"/>
      <c r="DH45" s="45"/>
    </row>
    <row r="46" spans="106:112" ht="28" customHeight="1">
      <c r="DB46" s="45"/>
      <c r="DC46" s="45"/>
      <c r="DF46" s="45"/>
      <c r="DH46" s="45"/>
    </row>
    <row r="47" spans="106:112" ht="28" customHeight="1">
      <c r="DB47" s="16"/>
    </row>
    <row r="48" spans="106:112" ht="28" customHeight="1">
      <c r="DB48" s="16"/>
    </row>
    <row r="49" spans="106:112" ht="28" customHeight="1">
      <c r="DB49" s="45"/>
      <c r="DC49" s="45"/>
      <c r="DF49" s="45"/>
      <c r="DH49" s="45"/>
    </row>
    <row r="50" spans="106:112" ht="28" customHeight="1">
      <c r="DB50" s="45"/>
      <c r="DC50" s="45"/>
      <c r="DF50" s="45"/>
      <c r="DH50" s="45"/>
    </row>
    <row r="51" spans="106:112" ht="28" customHeight="1">
      <c r="DB51" s="16"/>
    </row>
    <row r="52" spans="106:112" ht="28" customHeight="1">
      <c r="DB52" s="16"/>
    </row>
    <row r="53" spans="106:112" ht="28" customHeight="1">
      <c r="DB53" s="45"/>
      <c r="DC53" s="45"/>
      <c r="DF53" s="45"/>
      <c r="DH53" s="45"/>
    </row>
    <row r="54" spans="106:112" ht="28" customHeight="1">
      <c r="DB54" s="45"/>
      <c r="DC54" s="45"/>
      <c r="DF54" s="45"/>
      <c r="DH54" s="45"/>
    </row>
    <row r="55" spans="106:112" ht="28" customHeight="1">
      <c r="DB55" s="16"/>
    </row>
  </sheetData>
  <mergeCells count="4">
    <mergeCell ref="A1:B1"/>
    <mergeCell ref="C1:D1"/>
    <mergeCell ref="W1:Y1"/>
    <mergeCell ref="Z1:AC1"/>
  </mergeCells>
  <conditionalFormatting sqref="DA18:DA65271 DD18:DE65271 DG18:DG65271 DI18:DL65271 DB18:DC24 DF18:DF24 DH18:DH24 BN18:BP65274 DM18:DN65277 CQ18:CR65277 CD18:CE65277 BU18:BV65277 BI18:BJ65277 AQ18:AQ65277 AU18:AU65277 AM18:AM65277 J18:J65277 G18:G65277 CS18:CY65271 BQ18:BT65271 DO18:JT65271 CF18:CP65271 BW18:CC65271 BK18:BM65271 AV18:BH65271 AR18:AT65271 AN18:AP65271 K18:AL65271 H18:I65271 A18:F65271 CZ18:CZ65264">
    <cfRule type="expression" dxfId="3400" priority="1173" stopIfTrue="1">
      <formula>MOD(ROW(),2)</formula>
    </cfRule>
  </conditionalFormatting>
  <conditionalFormatting sqref="DC24 DB56:DC64835 DB26:DC26 DC28">
    <cfRule type="expression" dxfId="3399" priority="954" stopIfTrue="1">
      <formula>MOD(ROW(),2)</formula>
    </cfRule>
  </conditionalFormatting>
  <conditionalFormatting sqref="DC23">
    <cfRule type="expression" dxfId="3398" priority="953" stopIfTrue="1">
      <formula>MOD(ROW(),2)</formula>
    </cfRule>
  </conditionalFormatting>
  <conditionalFormatting sqref="DC25">
    <cfRule type="expression" dxfId="3397" priority="952" stopIfTrue="1">
      <formula>MOD(ROW(),2)</formula>
    </cfRule>
  </conditionalFormatting>
  <conditionalFormatting sqref="DC27">
    <cfRule type="expression" dxfId="3396" priority="950" stopIfTrue="1">
      <formula>MOD(ROW(),2)</formula>
    </cfRule>
  </conditionalFormatting>
  <conditionalFormatting sqref="DB27">
    <cfRule type="expression" dxfId="3395" priority="949" stopIfTrue="1">
      <formula>MOD(ROW(),2)</formula>
    </cfRule>
  </conditionalFormatting>
  <conditionalFormatting sqref="DB28">
    <cfRule type="expression" dxfId="3394" priority="947" stopIfTrue="1">
      <formula>MOD(ROW(),2)</formula>
    </cfRule>
  </conditionalFormatting>
  <conditionalFormatting sqref="DC29">
    <cfRule type="expression" dxfId="3393" priority="946" stopIfTrue="1">
      <formula>MOD(ROW(),2)</formula>
    </cfRule>
  </conditionalFormatting>
  <conditionalFormatting sqref="DB29">
    <cfRule type="expression" dxfId="3392" priority="945" stopIfTrue="1">
      <formula>MOD(ROW(),2)</formula>
    </cfRule>
  </conditionalFormatting>
  <conditionalFormatting sqref="DC30">
    <cfRule type="expression" dxfId="3391" priority="944" stopIfTrue="1">
      <formula>MOD(ROW(),2)</formula>
    </cfRule>
  </conditionalFormatting>
  <conditionalFormatting sqref="DC31">
    <cfRule type="expression" dxfId="3390" priority="942" stopIfTrue="1">
      <formula>MOD(ROW(),2)</formula>
    </cfRule>
  </conditionalFormatting>
  <conditionalFormatting sqref="DC32">
    <cfRule type="expression" dxfId="3389" priority="940" stopIfTrue="1">
      <formula>MOD(ROW(),2)</formula>
    </cfRule>
  </conditionalFormatting>
  <conditionalFormatting sqref="DB33">
    <cfRule type="expression" dxfId="3388" priority="937" stopIfTrue="1">
      <formula>MOD(ROW(),2)</formula>
    </cfRule>
  </conditionalFormatting>
  <conditionalFormatting sqref="DC34">
    <cfRule type="expression" dxfId="3387" priority="936" stopIfTrue="1">
      <formula>MOD(ROW(),2)</formula>
    </cfRule>
  </conditionalFormatting>
  <conditionalFormatting sqref="DC35">
    <cfRule type="expression" dxfId="3386" priority="935" stopIfTrue="1">
      <formula>MOD(ROW(),2)</formula>
    </cfRule>
  </conditionalFormatting>
  <conditionalFormatting sqref="DB35">
    <cfRule type="expression" dxfId="3385" priority="934" stopIfTrue="1">
      <formula>MOD(ROW(),2)</formula>
    </cfRule>
  </conditionalFormatting>
  <conditionalFormatting sqref="DC36">
    <cfRule type="expression" dxfId="3384" priority="933" stopIfTrue="1">
      <formula>MOD(ROW(),2)</formula>
    </cfRule>
  </conditionalFormatting>
  <conditionalFormatting sqref="DB36">
    <cfRule type="expression" dxfId="3383" priority="932" stopIfTrue="1">
      <formula>MOD(ROW(),2)</formula>
    </cfRule>
  </conditionalFormatting>
  <conditionalFormatting sqref="DC37">
    <cfRule type="expression" dxfId="3382" priority="931" stopIfTrue="1">
      <formula>MOD(ROW(),2)</formula>
    </cfRule>
  </conditionalFormatting>
  <conditionalFormatting sqref="DB37">
    <cfRule type="expression" dxfId="3381" priority="930" stopIfTrue="1">
      <formula>MOD(ROW(),2)</formula>
    </cfRule>
  </conditionalFormatting>
  <conditionalFormatting sqref="DC38">
    <cfRule type="expression" dxfId="3380" priority="929" stopIfTrue="1">
      <formula>MOD(ROW(),2)</formula>
    </cfRule>
  </conditionalFormatting>
  <conditionalFormatting sqref="DB38">
    <cfRule type="expression" dxfId="3379" priority="928" stopIfTrue="1">
      <formula>MOD(ROW(),2)</formula>
    </cfRule>
  </conditionalFormatting>
  <conditionalFormatting sqref="DC39">
    <cfRule type="expression" dxfId="3378" priority="927" stopIfTrue="1">
      <formula>MOD(ROW(),2)</formula>
    </cfRule>
  </conditionalFormatting>
  <conditionalFormatting sqref="DB39">
    <cfRule type="expression" dxfId="3377" priority="926" stopIfTrue="1">
      <formula>MOD(ROW(),2)</formula>
    </cfRule>
  </conditionalFormatting>
  <conditionalFormatting sqref="DC40">
    <cfRule type="expression" dxfId="3376" priority="925" stopIfTrue="1">
      <formula>MOD(ROW(),2)</formula>
    </cfRule>
  </conditionalFormatting>
  <conditionalFormatting sqref="DB40">
    <cfRule type="expression" dxfId="3375" priority="924" stopIfTrue="1">
      <formula>MOD(ROW(),2)</formula>
    </cfRule>
  </conditionalFormatting>
  <conditionalFormatting sqref="DC41">
    <cfRule type="expression" dxfId="3374" priority="923" stopIfTrue="1">
      <formula>MOD(ROW(),2)</formula>
    </cfRule>
  </conditionalFormatting>
  <conditionalFormatting sqref="DB41">
    <cfRule type="expression" dxfId="3373" priority="922" stopIfTrue="1">
      <formula>MOD(ROW(),2)</formula>
    </cfRule>
  </conditionalFormatting>
  <conditionalFormatting sqref="DC42">
    <cfRule type="expression" dxfId="3372" priority="921" stopIfTrue="1">
      <formula>MOD(ROW(),2)</formula>
    </cfRule>
  </conditionalFormatting>
  <conditionalFormatting sqref="DB42">
    <cfRule type="expression" dxfId="3371" priority="920" stopIfTrue="1">
      <formula>MOD(ROW(),2)</formula>
    </cfRule>
  </conditionalFormatting>
  <conditionalFormatting sqref="DC43">
    <cfRule type="expression" dxfId="3370" priority="919" stopIfTrue="1">
      <formula>MOD(ROW(),2)</formula>
    </cfRule>
  </conditionalFormatting>
  <conditionalFormatting sqref="DB43">
    <cfRule type="expression" dxfId="3369" priority="918" stopIfTrue="1">
      <formula>MOD(ROW(),2)</formula>
    </cfRule>
  </conditionalFormatting>
  <conditionalFormatting sqref="DC44">
    <cfRule type="expression" dxfId="3368" priority="917" stopIfTrue="1">
      <formula>MOD(ROW(),2)</formula>
    </cfRule>
  </conditionalFormatting>
  <conditionalFormatting sqref="DB44">
    <cfRule type="expression" dxfId="3367" priority="916" stopIfTrue="1">
      <formula>MOD(ROW(),2)</formula>
    </cfRule>
  </conditionalFormatting>
  <conditionalFormatting sqref="DC45">
    <cfRule type="expression" dxfId="3366" priority="915" stopIfTrue="1">
      <formula>MOD(ROW(),2)</formula>
    </cfRule>
  </conditionalFormatting>
  <conditionalFormatting sqref="DB45">
    <cfRule type="expression" dxfId="3365" priority="914" stopIfTrue="1">
      <formula>MOD(ROW(),2)</formula>
    </cfRule>
  </conditionalFormatting>
  <conditionalFormatting sqref="DC46">
    <cfRule type="expression" dxfId="3364" priority="913" stopIfTrue="1">
      <formula>MOD(ROW(),2)</formula>
    </cfRule>
  </conditionalFormatting>
  <conditionalFormatting sqref="DB46">
    <cfRule type="expression" dxfId="3363" priority="912" stopIfTrue="1">
      <formula>MOD(ROW(),2)</formula>
    </cfRule>
  </conditionalFormatting>
  <conditionalFormatting sqref="DC47">
    <cfRule type="expression" dxfId="3362" priority="911" stopIfTrue="1">
      <formula>MOD(ROW(),2)</formula>
    </cfRule>
  </conditionalFormatting>
  <conditionalFormatting sqref="DB47">
    <cfRule type="expression" dxfId="3361" priority="910" stopIfTrue="1">
      <formula>MOD(ROW(),2)</formula>
    </cfRule>
  </conditionalFormatting>
  <conditionalFormatting sqref="DC48">
    <cfRule type="expression" dxfId="3360" priority="909" stopIfTrue="1">
      <formula>MOD(ROW(),2)</formula>
    </cfRule>
  </conditionalFormatting>
  <conditionalFormatting sqref="DB48">
    <cfRule type="expression" dxfId="3359" priority="908" stopIfTrue="1">
      <formula>MOD(ROW(),2)</formula>
    </cfRule>
  </conditionalFormatting>
  <conditionalFormatting sqref="DC49">
    <cfRule type="expression" dxfId="3358" priority="907" stopIfTrue="1">
      <formula>MOD(ROW(),2)</formula>
    </cfRule>
  </conditionalFormatting>
  <conditionalFormatting sqref="DB49">
    <cfRule type="expression" dxfId="3357" priority="906" stopIfTrue="1">
      <formula>MOD(ROW(),2)</formula>
    </cfRule>
  </conditionalFormatting>
  <conditionalFormatting sqref="DC50">
    <cfRule type="expression" dxfId="3356" priority="905" stopIfTrue="1">
      <formula>MOD(ROW(),2)</formula>
    </cfRule>
  </conditionalFormatting>
  <conditionalFormatting sqref="DB50">
    <cfRule type="expression" dxfId="3355" priority="904" stopIfTrue="1">
      <formula>MOD(ROW(),2)</formula>
    </cfRule>
  </conditionalFormatting>
  <conditionalFormatting sqref="DC51">
    <cfRule type="expression" dxfId="3354" priority="903" stopIfTrue="1">
      <formula>MOD(ROW(),2)</formula>
    </cfRule>
  </conditionalFormatting>
  <conditionalFormatting sqref="DB51">
    <cfRule type="expression" dxfId="3353" priority="902" stopIfTrue="1">
      <formula>MOD(ROW(),2)</formula>
    </cfRule>
  </conditionalFormatting>
  <conditionalFormatting sqref="DC52">
    <cfRule type="expression" dxfId="3352" priority="901" stopIfTrue="1">
      <formula>MOD(ROW(),2)</formula>
    </cfRule>
  </conditionalFormatting>
  <conditionalFormatting sqref="DB52">
    <cfRule type="expression" dxfId="3351" priority="900" stopIfTrue="1">
      <formula>MOD(ROW(),2)</formula>
    </cfRule>
  </conditionalFormatting>
  <conditionalFormatting sqref="DB34">
    <cfRule type="expression" dxfId="3350" priority="899" stopIfTrue="1">
      <formula>MOD(ROW(),2)</formula>
    </cfRule>
  </conditionalFormatting>
  <conditionalFormatting sqref="DC53">
    <cfRule type="expression" dxfId="3349" priority="898" stopIfTrue="1">
      <formula>MOD(ROW(),2)</formula>
    </cfRule>
  </conditionalFormatting>
  <conditionalFormatting sqref="DB25">
    <cfRule type="expression" dxfId="3348" priority="951" stopIfTrue="1">
      <formula>MOD(ROW(),2)</formula>
    </cfRule>
  </conditionalFormatting>
  <conditionalFormatting sqref="DB23">
    <cfRule type="expression" dxfId="3347" priority="948" stopIfTrue="1">
      <formula>MOD(ROW(),2)</formula>
    </cfRule>
  </conditionalFormatting>
  <conditionalFormatting sqref="DB30">
    <cfRule type="expression" dxfId="3346" priority="943" stopIfTrue="1">
      <formula>MOD(ROW(),2)</formula>
    </cfRule>
  </conditionalFormatting>
  <conditionalFormatting sqref="DB31">
    <cfRule type="expression" dxfId="3345" priority="941" stopIfTrue="1">
      <formula>MOD(ROW(),2)</formula>
    </cfRule>
  </conditionalFormatting>
  <conditionalFormatting sqref="DB32">
    <cfRule type="expression" dxfId="3344" priority="939" stopIfTrue="1">
      <formula>MOD(ROW(),2)</formula>
    </cfRule>
  </conditionalFormatting>
  <conditionalFormatting sqref="DC33">
    <cfRule type="expression" dxfId="3343" priority="938" stopIfTrue="1">
      <formula>MOD(ROW(),2)</formula>
    </cfRule>
  </conditionalFormatting>
  <conditionalFormatting sqref="DB53">
    <cfRule type="expression" dxfId="3342" priority="897" stopIfTrue="1">
      <formula>MOD(ROW(),2)</formula>
    </cfRule>
  </conditionalFormatting>
  <conditionalFormatting sqref="DC54">
    <cfRule type="expression" dxfId="3341" priority="896" stopIfTrue="1">
      <formula>MOD(ROW(),2)</formula>
    </cfRule>
  </conditionalFormatting>
  <conditionalFormatting sqref="DB54">
    <cfRule type="expression" dxfId="3340" priority="895" stopIfTrue="1">
      <formula>MOD(ROW(),2)</formula>
    </cfRule>
  </conditionalFormatting>
  <conditionalFormatting sqref="DC55">
    <cfRule type="expression" dxfId="3339" priority="894" stopIfTrue="1">
      <formula>MOD(ROW(),2)</formula>
    </cfRule>
  </conditionalFormatting>
  <conditionalFormatting sqref="DB55">
    <cfRule type="expression" dxfId="3338" priority="893" stopIfTrue="1">
      <formula>MOD(ROW(),2)</formula>
    </cfRule>
  </conditionalFormatting>
  <conditionalFormatting sqref="DB24">
    <cfRule type="expression" dxfId="3337" priority="892" stopIfTrue="1">
      <formula>MOD(ROW(),2)</formula>
    </cfRule>
  </conditionalFormatting>
  <conditionalFormatting sqref="DF23">
    <cfRule type="expression" dxfId="3336" priority="868" stopIfTrue="1">
      <formula>MOD(ROW(),2)</formula>
    </cfRule>
  </conditionalFormatting>
  <conditionalFormatting sqref="DF49">
    <cfRule type="expression" dxfId="3335" priority="867" stopIfTrue="1">
      <formula>MOD(ROW(),2)</formula>
    </cfRule>
  </conditionalFormatting>
  <conditionalFormatting sqref="DF50">
    <cfRule type="expression" dxfId="3334" priority="866" stopIfTrue="1">
      <formula>MOD(ROW(),2)</formula>
    </cfRule>
  </conditionalFormatting>
  <conditionalFormatting sqref="DF25">
    <cfRule type="expression" dxfId="3333" priority="890" stopIfTrue="1">
      <formula>MOD(ROW(),2)</formula>
    </cfRule>
  </conditionalFormatting>
  <conditionalFormatting sqref="DF27">
    <cfRule type="expression" dxfId="3332" priority="889" stopIfTrue="1">
      <formula>MOD(ROW(),2)</formula>
    </cfRule>
  </conditionalFormatting>
  <conditionalFormatting sqref="DF28">
    <cfRule type="expression" dxfId="3331" priority="888" stopIfTrue="1">
      <formula>MOD(ROW(),2)</formula>
    </cfRule>
  </conditionalFormatting>
  <conditionalFormatting sqref="DF29">
    <cfRule type="expression" dxfId="3330" priority="887" stopIfTrue="1">
      <formula>MOD(ROW(),2)</formula>
    </cfRule>
  </conditionalFormatting>
  <conditionalFormatting sqref="DF30">
    <cfRule type="expression" dxfId="3329" priority="886" stopIfTrue="1">
      <formula>MOD(ROW(),2)</formula>
    </cfRule>
  </conditionalFormatting>
  <conditionalFormatting sqref="DF31">
    <cfRule type="expression" dxfId="3328" priority="885" stopIfTrue="1">
      <formula>MOD(ROW(),2)</formula>
    </cfRule>
  </conditionalFormatting>
  <conditionalFormatting sqref="DF32">
    <cfRule type="expression" dxfId="3327" priority="884" stopIfTrue="1">
      <formula>MOD(ROW(),2)</formula>
    </cfRule>
  </conditionalFormatting>
  <conditionalFormatting sqref="DF33">
    <cfRule type="expression" dxfId="3326" priority="883" stopIfTrue="1">
      <formula>MOD(ROW(),2)</formula>
    </cfRule>
  </conditionalFormatting>
  <conditionalFormatting sqref="DF35">
    <cfRule type="expression" dxfId="3325" priority="882" stopIfTrue="1">
      <formula>MOD(ROW(),2)</formula>
    </cfRule>
  </conditionalFormatting>
  <conditionalFormatting sqref="DF36">
    <cfRule type="expression" dxfId="3324" priority="881" stopIfTrue="1">
      <formula>MOD(ROW(),2)</formula>
    </cfRule>
  </conditionalFormatting>
  <conditionalFormatting sqref="DF37">
    <cfRule type="expression" dxfId="3323" priority="880" stopIfTrue="1">
      <formula>MOD(ROW(),2)</formula>
    </cfRule>
  </conditionalFormatting>
  <conditionalFormatting sqref="DF38">
    <cfRule type="expression" dxfId="3322" priority="879" stopIfTrue="1">
      <formula>MOD(ROW(),2)</formula>
    </cfRule>
  </conditionalFormatting>
  <conditionalFormatting sqref="DF39">
    <cfRule type="expression" dxfId="3321" priority="878" stopIfTrue="1">
      <formula>MOD(ROW(),2)</formula>
    </cfRule>
  </conditionalFormatting>
  <conditionalFormatting sqref="DF40">
    <cfRule type="expression" dxfId="3320" priority="877" stopIfTrue="1">
      <formula>MOD(ROW(),2)</formula>
    </cfRule>
  </conditionalFormatting>
  <conditionalFormatting sqref="DF41">
    <cfRule type="expression" dxfId="3319" priority="876" stopIfTrue="1">
      <formula>MOD(ROW(),2)</formula>
    </cfRule>
  </conditionalFormatting>
  <conditionalFormatting sqref="DF42">
    <cfRule type="expression" dxfId="3318" priority="875" stopIfTrue="1">
      <formula>MOD(ROW(),2)</formula>
    </cfRule>
  </conditionalFormatting>
  <conditionalFormatting sqref="DF43">
    <cfRule type="expression" dxfId="3317" priority="874" stopIfTrue="1">
      <formula>MOD(ROW(),2)</formula>
    </cfRule>
  </conditionalFormatting>
  <conditionalFormatting sqref="DF44">
    <cfRule type="expression" dxfId="3316" priority="873" stopIfTrue="1">
      <formula>MOD(ROW(),2)</formula>
    </cfRule>
  </conditionalFormatting>
  <conditionalFormatting sqref="DF45">
    <cfRule type="expression" dxfId="3315" priority="872" stopIfTrue="1">
      <formula>MOD(ROW(),2)</formula>
    </cfRule>
  </conditionalFormatting>
  <conditionalFormatting sqref="DF46">
    <cfRule type="expression" dxfId="3314" priority="871" stopIfTrue="1">
      <formula>MOD(ROW(),2)</formula>
    </cfRule>
  </conditionalFormatting>
  <conditionalFormatting sqref="DF47">
    <cfRule type="expression" dxfId="3313" priority="870" stopIfTrue="1">
      <formula>MOD(ROW(),2)</formula>
    </cfRule>
  </conditionalFormatting>
  <conditionalFormatting sqref="DF48">
    <cfRule type="expression" dxfId="3312" priority="869" stopIfTrue="1">
      <formula>MOD(ROW(),2)</formula>
    </cfRule>
  </conditionalFormatting>
  <conditionalFormatting sqref="DF51">
    <cfRule type="expression" dxfId="3311" priority="865" stopIfTrue="1">
      <formula>MOD(ROW(),2)</formula>
    </cfRule>
  </conditionalFormatting>
  <conditionalFormatting sqref="DF52">
    <cfRule type="expression" dxfId="3310" priority="864" stopIfTrue="1">
      <formula>MOD(ROW(),2)</formula>
    </cfRule>
  </conditionalFormatting>
  <conditionalFormatting sqref="DF55">
    <cfRule type="expression" dxfId="3309" priority="860" stopIfTrue="1">
      <formula>MOD(ROW(),2)</formula>
    </cfRule>
  </conditionalFormatting>
  <conditionalFormatting sqref="DF24">
    <cfRule type="expression" dxfId="3308" priority="859" stopIfTrue="1">
      <formula>MOD(ROW(),2)</formula>
    </cfRule>
  </conditionalFormatting>
  <conditionalFormatting sqref="DF56:DF64835 DF26">
    <cfRule type="expression" dxfId="3307" priority="891" stopIfTrue="1">
      <formula>MOD(ROW(),2)</formula>
    </cfRule>
  </conditionalFormatting>
  <conditionalFormatting sqref="DF34">
    <cfRule type="expression" dxfId="3306" priority="863" stopIfTrue="1">
      <formula>MOD(ROW(),2)</formula>
    </cfRule>
  </conditionalFormatting>
  <conditionalFormatting sqref="DF53">
    <cfRule type="expression" dxfId="3305" priority="862" stopIfTrue="1">
      <formula>MOD(ROW(),2)</formula>
    </cfRule>
  </conditionalFormatting>
  <conditionalFormatting sqref="DF54">
    <cfRule type="expression" dxfId="3304" priority="861" stopIfTrue="1">
      <formula>MOD(ROW(),2)</formula>
    </cfRule>
  </conditionalFormatting>
  <conditionalFormatting sqref="DH23">
    <cfRule type="expression" dxfId="3303" priority="835" stopIfTrue="1">
      <formula>MOD(ROW(),2)</formula>
    </cfRule>
  </conditionalFormatting>
  <conditionalFormatting sqref="DH49">
    <cfRule type="expression" dxfId="3302" priority="834" stopIfTrue="1">
      <formula>MOD(ROW(),2)</formula>
    </cfRule>
  </conditionalFormatting>
  <conditionalFormatting sqref="DH50">
    <cfRule type="expression" dxfId="3301" priority="833" stopIfTrue="1">
      <formula>MOD(ROW(),2)</formula>
    </cfRule>
  </conditionalFormatting>
  <conditionalFormatting sqref="DH55">
    <cfRule type="expression" dxfId="3300" priority="827" stopIfTrue="1">
      <formula>MOD(ROW(),2)</formula>
    </cfRule>
  </conditionalFormatting>
  <conditionalFormatting sqref="DH24">
    <cfRule type="expression" dxfId="3299" priority="826" stopIfTrue="1">
      <formula>MOD(ROW(),2)</formula>
    </cfRule>
  </conditionalFormatting>
  <conditionalFormatting sqref="DH56:DH64835 DH26">
    <cfRule type="expression" dxfId="3298" priority="858" stopIfTrue="1">
      <formula>MOD(ROW(),2)</formula>
    </cfRule>
  </conditionalFormatting>
  <conditionalFormatting sqref="DH25">
    <cfRule type="expression" dxfId="3297" priority="857" stopIfTrue="1">
      <formula>MOD(ROW(),2)</formula>
    </cfRule>
  </conditionalFormatting>
  <conditionalFormatting sqref="DH27">
    <cfRule type="expression" dxfId="3296" priority="856" stopIfTrue="1">
      <formula>MOD(ROW(),2)</formula>
    </cfRule>
  </conditionalFormatting>
  <conditionalFormatting sqref="DH28">
    <cfRule type="expression" dxfId="3295" priority="855" stopIfTrue="1">
      <formula>MOD(ROW(),2)</formula>
    </cfRule>
  </conditionalFormatting>
  <conditionalFormatting sqref="DH29">
    <cfRule type="expression" dxfId="3294" priority="854" stopIfTrue="1">
      <formula>MOD(ROW(),2)</formula>
    </cfRule>
  </conditionalFormatting>
  <conditionalFormatting sqref="DH30">
    <cfRule type="expression" dxfId="3293" priority="853" stopIfTrue="1">
      <formula>MOD(ROW(),2)</formula>
    </cfRule>
  </conditionalFormatting>
  <conditionalFormatting sqref="DH31">
    <cfRule type="expression" dxfId="3292" priority="852" stopIfTrue="1">
      <formula>MOD(ROW(),2)</formula>
    </cfRule>
  </conditionalFormatting>
  <conditionalFormatting sqref="DH32">
    <cfRule type="expression" dxfId="3291" priority="851" stopIfTrue="1">
      <formula>MOD(ROW(),2)</formula>
    </cfRule>
  </conditionalFormatting>
  <conditionalFormatting sqref="DH33">
    <cfRule type="expression" dxfId="3290" priority="850" stopIfTrue="1">
      <formula>MOD(ROW(),2)</formula>
    </cfRule>
  </conditionalFormatting>
  <conditionalFormatting sqref="DH35">
    <cfRule type="expression" dxfId="3289" priority="849" stopIfTrue="1">
      <formula>MOD(ROW(),2)</formula>
    </cfRule>
  </conditionalFormatting>
  <conditionalFormatting sqref="DH36">
    <cfRule type="expression" dxfId="3288" priority="848" stopIfTrue="1">
      <formula>MOD(ROW(),2)</formula>
    </cfRule>
  </conditionalFormatting>
  <conditionalFormatting sqref="DH37">
    <cfRule type="expression" dxfId="3287" priority="847" stopIfTrue="1">
      <formula>MOD(ROW(),2)</formula>
    </cfRule>
  </conditionalFormatting>
  <conditionalFormatting sqref="DH38">
    <cfRule type="expression" dxfId="3286" priority="846" stopIfTrue="1">
      <formula>MOD(ROW(),2)</formula>
    </cfRule>
  </conditionalFormatting>
  <conditionalFormatting sqref="DH39">
    <cfRule type="expression" dxfId="3285" priority="845" stopIfTrue="1">
      <formula>MOD(ROW(),2)</formula>
    </cfRule>
  </conditionalFormatting>
  <conditionalFormatting sqref="DH40">
    <cfRule type="expression" dxfId="3284" priority="844" stopIfTrue="1">
      <formula>MOD(ROW(),2)</formula>
    </cfRule>
  </conditionalFormatting>
  <conditionalFormatting sqref="DH41">
    <cfRule type="expression" dxfId="3283" priority="843" stopIfTrue="1">
      <formula>MOD(ROW(),2)</formula>
    </cfRule>
  </conditionalFormatting>
  <conditionalFormatting sqref="DH42">
    <cfRule type="expression" dxfId="3282" priority="842" stopIfTrue="1">
      <formula>MOD(ROW(),2)</formula>
    </cfRule>
  </conditionalFormatting>
  <conditionalFormatting sqref="DH43">
    <cfRule type="expression" dxfId="3281" priority="841" stopIfTrue="1">
      <formula>MOD(ROW(),2)</formula>
    </cfRule>
  </conditionalFormatting>
  <conditionalFormatting sqref="DH44">
    <cfRule type="expression" dxfId="3280" priority="840" stopIfTrue="1">
      <formula>MOD(ROW(),2)</formula>
    </cfRule>
  </conditionalFormatting>
  <conditionalFormatting sqref="DH45">
    <cfRule type="expression" dxfId="3279" priority="839" stopIfTrue="1">
      <formula>MOD(ROW(),2)</formula>
    </cfRule>
  </conditionalFormatting>
  <conditionalFormatting sqref="DH46">
    <cfRule type="expression" dxfId="3278" priority="838" stopIfTrue="1">
      <formula>MOD(ROW(),2)</formula>
    </cfRule>
  </conditionalFormatting>
  <conditionalFormatting sqref="DH47">
    <cfRule type="expression" dxfId="3277" priority="837" stopIfTrue="1">
      <formula>MOD(ROW(),2)</formula>
    </cfRule>
  </conditionalFormatting>
  <conditionalFormatting sqref="DH48">
    <cfRule type="expression" dxfId="3276" priority="836" stopIfTrue="1">
      <formula>MOD(ROW(),2)</formula>
    </cfRule>
  </conditionalFormatting>
  <conditionalFormatting sqref="DH51">
    <cfRule type="expression" dxfId="3275" priority="832" stopIfTrue="1">
      <formula>MOD(ROW(),2)</formula>
    </cfRule>
  </conditionalFormatting>
  <conditionalFormatting sqref="DH52">
    <cfRule type="expression" dxfId="3274" priority="831" stopIfTrue="1">
      <formula>MOD(ROW(),2)</formula>
    </cfRule>
  </conditionalFormatting>
  <conditionalFormatting sqref="DH34">
    <cfRule type="expression" dxfId="3273" priority="830" stopIfTrue="1">
      <formula>MOD(ROW(),2)</formula>
    </cfRule>
  </conditionalFormatting>
  <conditionalFormatting sqref="DH53">
    <cfRule type="expression" dxfId="3272" priority="829" stopIfTrue="1">
      <formula>MOD(ROW(),2)</formula>
    </cfRule>
  </conditionalFormatting>
  <conditionalFormatting sqref="DH54">
    <cfRule type="expression" dxfId="3271" priority="828" stopIfTrue="1">
      <formula>MOD(ROW(),2)</formula>
    </cfRule>
  </conditionalFormatting>
  <conditionalFormatting sqref="DM3:JS3 M3:Q3 S3 A3:I3 U3:BE3 DJ3 BG3:BH3 BK3:BT3 DD3:DE3 BW3:BX3 CC3 BZ3:CA3 CF3:CL3 CU3:CX3 CO3:CS3 D5 D8 D10">
    <cfRule type="expression" dxfId="3270" priority="383" stopIfTrue="1">
      <formula>MOD(ROW(),2)</formula>
    </cfRule>
  </conditionalFormatting>
  <conditionalFormatting sqref="DK3:DL3">
    <cfRule type="expression" dxfId="3269" priority="382" stopIfTrue="1">
      <formula>MOD(ROW(),2)</formula>
    </cfRule>
  </conditionalFormatting>
  <conditionalFormatting sqref="BF3">
    <cfRule type="expression" dxfId="3268" priority="381" stopIfTrue="1">
      <formula>MOD(ROW(),2)</formula>
    </cfRule>
  </conditionalFormatting>
  <conditionalFormatting sqref="CY3:DA3">
    <cfRule type="expression" dxfId="3267" priority="380" stopIfTrue="1">
      <formula>MOD(ROW(),2)</formula>
    </cfRule>
  </conditionalFormatting>
  <conditionalFormatting sqref="R3">
    <cfRule type="expression" dxfId="3266" priority="379" stopIfTrue="1">
      <formula>MOD(ROW(),2)</formula>
    </cfRule>
  </conditionalFormatting>
  <conditionalFormatting sqref="BJ3">
    <cfRule type="expression" dxfId="3265" priority="378" stopIfTrue="1">
      <formula>MOD(ROW(),2)</formula>
    </cfRule>
  </conditionalFormatting>
  <conditionalFormatting sqref="BI3">
    <cfRule type="expression" dxfId="3264" priority="377" stopIfTrue="1">
      <formula>MOD(ROW(),2)</formula>
    </cfRule>
  </conditionalFormatting>
  <conditionalFormatting sqref="T3">
    <cfRule type="expression" dxfId="3263" priority="375" stopIfTrue="1">
      <formula>MOD(ROW(),2)</formula>
    </cfRule>
  </conditionalFormatting>
  <conditionalFormatting sqref="L3">
    <cfRule type="expression" dxfId="3262" priority="372" stopIfTrue="1">
      <formula>MOD(ROW(),2)</formula>
    </cfRule>
  </conditionalFormatting>
  <conditionalFormatting sqref="J3">
    <cfRule type="expression" dxfId="3261" priority="371" stopIfTrue="1">
      <formula>MOD(ROW(),2)</formula>
    </cfRule>
  </conditionalFormatting>
  <conditionalFormatting sqref="BU3">
    <cfRule type="expression" dxfId="3260" priority="370" stopIfTrue="1">
      <formula>MOD(ROW(),2)</formula>
    </cfRule>
  </conditionalFormatting>
  <conditionalFormatting sqref="BV3">
    <cfRule type="expression" dxfId="3259" priority="369" stopIfTrue="1">
      <formula>MOD(ROW(),2)</formula>
    </cfRule>
  </conditionalFormatting>
  <conditionalFormatting sqref="K3">
    <cfRule type="expression" dxfId="3258" priority="368" stopIfTrue="1">
      <formula>MOD(ROW(),2)</formula>
    </cfRule>
  </conditionalFormatting>
  <conditionalFormatting sqref="DG3">
    <cfRule type="expression" dxfId="3257" priority="367" stopIfTrue="1">
      <formula>MOD(ROW(),2)</formula>
    </cfRule>
  </conditionalFormatting>
  <conditionalFormatting sqref="DI3">
    <cfRule type="expression" dxfId="3256" priority="366" stopIfTrue="1">
      <formula>MOD(ROW(),2)</formula>
    </cfRule>
  </conditionalFormatting>
  <conditionalFormatting sqref="CB3">
    <cfRule type="expression" dxfId="3255" priority="364" stopIfTrue="1">
      <formula>MOD(ROW(),2)</formula>
    </cfRule>
  </conditionalFormatting>
  <conditionalFormatting sqref="BY3">
    <cfRule type="expression" dxfId="3254" priority="363" stopIfTrue="1">
      <formula>MOD(ROW(),2)</formula>
    </cfRule>
  </conditionalFormatting>
  <conditionalFormatting sqref="CT3">
    <cfRule type="expression" dxfId="3253" priority="360" stopIfTrue="1">
      <formula>MOD(ROW(),2)</formula>
    </cfRule>
  </conditionalFormatting>
  <conditionalFormatting sqref="CD3">
    <cfRule type="expression" dxfId="3252" priority="359" stopIfTrue="1">
      <formula>MOD(ROW(),2)</formula>
    </cfRule>
  </conditionalFormatting>
  <conditionalFormatting sqref="CE3">
    <cfRule type="expression" dxfId="3251" priority="358" stopIfTrue="1">
      <formula>MOD(ROW(),2)</formula>
    </cfRule>
  </conditionalFormatting>
  <conditionalFormatting sqref="CM3:CN3">
    <cfRule type="expression" dxfId="3250" priority="357" stopIfTrue="1">
      <formula>MOD(ROW(),2)</formula>
    </cfRule>
  </conditionalFormatting>
  <conditionalFormatting sqref="I4:O4 V4:AV4 AX4 BA4:BF4 BH4:BL4 BN4:BO4">
    <cfRule type="expression" dxfId="3249" priority="353">
      <formula>AND(NOT(ISNUMBER(I4)),NOT(ISBLANK(I4)))</formula>
    </cfRule>
  </conditionalFormatting>
  <conditionalFormatting sqref="AD4:AL4 AN4:AP4 AR4:AT4">
    <cfRule type="expression" dxfId="3248" priority="351" stopIfTrue="1">
      <formula>AND(OR(ISNUMBER(SEARCH("+",AD4)),ISNUMBER(SEARCH("–",AD4))),MOD(ROW()+1,2))</formula>
    </cfRule>
    <cfRule type="expression" dxfId="3247" priority="352" stopIfTrue="1">
      <formula>AND(OR(ISNUMBER(SEARCH("+",AD4)),ISNUMBER(SEARCH("–",AD4))),MOD(ROW(),2))</formula>
    </cfRule>
  </conditionalFormatting>
  <conditionalFormatting sqref="CY4:DA4 DK4:DL4 CM4:CN4 CT4 CD4:CE4">
    <cfRule type="expression" dxfId="3246" priority="350">
      <formula>OR(AND(NOT(_xlfn.ISFORMULA(CD4)),NOT(ISBLANK(CD4))),ISERROR(CD4))</formula>
    </cfRule>
  </conditionalFormatting>
  <conditionalFormatting sqref="BI4:BJ4 BS4 BU4:BV4 BY4 CB4">
    <cfRule type="expression" dxfId="3245" priority="349">
      <formula>OR(AND(NOT(_xlfn.ISFORMULA(BI4)),NOT(ISBLANK(BI4))),ISERROR(BI4))</formula>
    </cfRule>
  </conditionalFormatting>
  <conditionalFormatting sqref="AM4 AQ4 AU4 BC4 BF4">
    <cfRule type="expression" dxfId="3244" priority="348">
      <formula>OR(AND(NOT(_xlfn.ISFORMULA(AM4)),NOT(ISBLANK(AM4))),ISERROR(AM4))</formula>
    </cfRule>
  </conditionalFormatting>
  <conditionalFormatting sqref="DL4">
    <cfRule type="expression" dxfId="3243" priority="347">
      <formula>AND(NOT(ISBLANK(A4)),ISBLANK(DL4))</formula>
    </cfRule>
  </conditionalFormatting>
  <conditionalFormatting sqref="DB4:DC4 DF4 DH4">
    <cfRule type="containsBlanks" dxfId="3242" priority="345">
      <formula>LEN(TRIM(DB4))=0</formula>
    </cfRule>
  </conditionalFormatting>
  <conditionalFormatting sqref="A4:XFD4">
    <cfRule type="containsBlanks" priority="346">
      <formula>LEN(TRIM(A4))=0</formula>
    </cfRule>
    <cfRule type="expression" dxfId="3241" priority="354">
      <formula>AND(_xlfn.ISFORMULA(A6),MOD(ROW(),2))</formula>
    </cfRule>
    <cfRule type="expression" dxfId="3240" priority="355">
      <formula>AND(_xlfn.ISFORMULA(A4),MOD(ROW()+1,2))</formula>
    </cfRule>
    <cfRule type="expression" dxfId="3239" priority="356">
      <formula>MOD(ROW(),2)</formula>
    </cfRule>
  </conditionalFormatting>
  <conditionalFormatting sqref="DI4">
    <cfRule type="expression" dxfId="3238" priority="344">
      <formula>AND(NOT(ISNUMBER(DI4)),NOT(ISBLANK(DI4)))</formula>
    </cfRule>
  </conditionalFormatting>
  <conditionalFormatting sqref="DG4">
    <cfRule type="expression" dxfId="3237" priority="343">
      <formula>AND(NOT(ISNUMBER(DG4)),NOT(ISBLANK(DG4)))</formula>
    </cfRule>
  </conditionalFormatting>
  <conditionalFormatting sqref="CX4">
    <cfRule type="expression" dxfId="3236" priority="342">
      <formula>AND(NOT(ISNUMBER(CX4)),NOT(ISBLANK(CX4)))</formula>
    </cfRule>
  </conditionalFormatting>
  <conditionalFormatting sqref="DD4">
    <cfRule type="expression" dxfId="3235" priority="341">
      <formula>AND(NOT(ISNUMBER(DD4)),NOT(ISBLANK(DD4)))</formula>
    </cfRule>
  </conditionalFormatting>
  <conditionalFormatting sqref="DE4">
    <cfRule type="expression" dxfId="3234" priority="340">
      <formula>AND(NOT(ISNUMBER(DE4)),NOT(ISBLANK(DE4)))</formula>
    </cfRule>
  </conditionalFormatting>
  <conditionalFormatting sqref="BA5:BF5 AX5 V5:AV5 BN5:BO5 BH5:BL5 I5:O5">
    <cfRule type="expression" dxfId="3233" priority="335">
      <formula>AND(NOT(ISNUMBER(I5)),NOT(ISBLANK(I5)))</formula>
    </cfRule>
  </conditionalFormatting>
  <conditionalFormatting sqref="AR5:AT5 AN5:AP5 AD5:AL5">
    <cfRule type="expression" dxfId="3232" priority="333" stopIfTrue="1">
      <formula>AND(OR(ISNUMBER(SEARCH("+",AD5)),ISNUMBER(SEARCH("–",AD5))),MOD(ROW()+1,2))</formula>
    </cfRule>
    <cfRule type="expression" dxfId="3231" priority="334" stopIfTrue="1">
      <formula>AND(OR(ISNUMBER(SEARCH("+",AD5)),ISNUMBER(SEARCH("–",AD5))),MOD(ROW(),2))</formula>
    </cfRule>
  </conditionalFormatting>
  <conditionalFormatting sqref="CD5:CE5 CT5 CM5:CN5 DK5:DL5 CY5:DA5">
    <cfRule type="expression" dxfId="3230" priority="332">
      <formula>OR(AND(NOT(_xlfn.ISFORMULA(CD5)),NOT(ISBLANK(CD5))),ISERROR(CD5))</formula>
    </cfRule>
  </conditionalFormatting>
  <conditionalFormatting sqref="CB5 BY5 BU5:BV5 BS5 BI5:BJ5">
    <cfRule type="expression" dxfId="3229" priority="331">
      <formula>OR(AND(NOT(_xlfn.ISFORMULA(BI5)),NOT(ISBLANK(BI5))),ISERROR(BI5))</formula>
    </cfRule>
  </conditionalFormatting>
  <conditionalFormatting sqref="BF5 BC5 AU5 AQ5 AM5">
    <cfRule type="expression" dxfId="3228" priority="330">
      <formula>OR(AND(NOT(_xlfn.ISFORMULA(AM5)),NOT(ISBLANK(AM5))),ISERROR(AM5))</formula>
    </cfRule>
  </conditionalFormatting>
  <conditionalFormatting sqref="DL5">
    <cfRule type="expression" dxfId="3227" priority="329">
      <formula>AND(NOT(ISBLANK(A5)),ISBLANK(DL5))</formula>
    </cfRule>
  </conditionalFormatting>
  <conditionalFormatting sqref="DH5 DF5 DB5:DC5">
    <cfRule type="containsBlanks" dxfId="3226" priority="328">
      <formula>LEN(TRIM(DB5))=0</formula>
    </cfRule>
  </conditionalFormatting>
  <conditionalFormatting sqref="A5:C5 E5:XFD5">
    <cfRule type="containsBlanks" priority="336">
      <formula>LEN(TRIM(A5))=0</formula>
    </cfRule>
    <cfRule type="expression" dxfId="3225" priority="338">
      <formula>AND(_xlfn.ISFORMULA(A5),MOD(ROW()+1,2))</formula>
    </cfRule>
    <cfRule type="expression" dxfId="3224" priority="339">
      <formula>MOD(ROW(),2)</formula>
    </cfRule>
  </conditionalFormatting>
  <conditionalFormatting sqref="A5:C5 E5:XFD5">
    <cfRule type="expression" dxfId="3223" priority="337">
      <formula>AND(_xlfn.ISFORMULA(A6),MOD(ROW(),2))</formula>
    </cfRule>
  </conditionalFormatting>
  <conditionalFormatting sqref="BA6:BF6 AX6 V6:AV6 BN6:BO6 BH6:BL6 I6:O6">
    <cfRule type="expression" dxfId="3222" priority="324">
      <formula>AND(NOT(ISNUMBER(I6)),NOT(ISBLANK(I6)))</formula>
    </cfRule>
  </conditionalFormatting>
  <conditionalFormatting sqref="AR6:AT6 AN6:AP6 AD6:AL6">
    <cfRule type="expression" dxfId="3221" priority="322" stopIfTrue="1">
      <formula>AND(OR(ISNUMBER(SEARCH("+",AD6)),ISNUMBER(SEARCH("–",AD6))),MOD(ROW()+1,2))</formula>
    </cfRule>
    <cfRule type="expression" dxfId="3220" priority="323" stopIfTrue="1">
      <formula>AND(OR(ISNUMBER(SEARCH("+",AD6)),ISNUMBER(SEARCH("–",AD6))),MOD(ROW(),2))</formula>
    </cfRule>
  </conditionalFormatting>
  <conditionalFormatting sqref="CD6:CE6 DK6:DL6 CY6:DA6 CB6 BY6 BU6:BV6 BS6 BI6:BJ6 BF6 BC6 AU6 AQ6 AM6 CM6:CN6">
    <cfRule type="expression" dxfId="3219" priority="321">
      <formula>OR(AND(NOT(_xlfn.ISFORMULA(AM6)),NOT(ISBLANK(AM6))),ISERROR(AM6))</formula>
    </cfRule>
  </conditionalFormatting>
  <conditionalFormatting sqref="DL6">
    <cfRule type="expression" dxfId="3218" priority="320">
      <formula>AND(NOT(ISBLANK(A6)),ISBLANK(DL6))</formula>
    </cfRule>
  </conditionalFormatting>
  <conditionalFormatting sqref="DH6 DF6 DB6:DC6">
    <cfRule type="containsBlanks" dxfId="3217" priority="318">
      <formula>LEN(TRIM(DB6))=0</formula>
    </cfRule>
  </conditionalFormatting>
  <conditionalFormatting sqref="DH6 DJ6:XFD6 A6:D6 F6:CS6 CU6:DF6">
    <cfRule type="containsBlanks" priority="319">
      <formula>LEN(TRIM(A6))=0</formula>
    </cfRule>
    <cfRule type="expression" dxfId="3216" priority="325">
      <formula>AND(_xlfn.ISFORMULA(A8),MOD(ROW(),2))</formula>
    </cfRule>
    <cfRule type="expression" dxfId="3215" priority="326">
      <formula>AND(_xlfn.ISFORMULA(A6),MOD(ROW()+1,2))</formula>
    </cfRule>
    <cfRule type="expression" dxfId="3214" priority="327">
      <formula>MOD(ROW(),2)</formula>
    </cfRule>
  </conditionalFormatting>
  <conditionalFormatting sqref="CV6">
    <cfRule type="expression" dxfId="3213" priority="317">
      <formula>AND(NOT(ISNUMBER(CV6)),NOT(ISBLANK(CV6)))</formula>
    </cfRule>
  </conditionalFormatting>
  <conditionalFormatting sqref="CT6">
    <cfRule type="expression" dxfId="3212" priority="305">
      <formula>OR(AND(NOT(_xlfn.ISFORMULA(CT6)),NOT(ISBLANK(CT6))),ISERROR(CT6))</formula>
    </cfRule>
  </conditionalFormatting>
  <conditionalFormatting sqref="CT6">
    <cfRule type="containsBlanks" priority="304">
      <formula>LEN(TRIM(CT6))=0</formula>
    </cfRule>
    <cfRule type="expression" dxfId="3211" priority="306">
      <formula>AND(_xlfn.ISFORMULA(CT8),MOD(ROW(),2))</formula>
    </cfRule>
    <cfRule type="expression" dxfId="3210" priority="307">
      <formula>AND(_xlfn.ISFORMULA(CT6),MOD(ROW()+1,2))</formula>
    </cfRule>
    <cfRule type="expression" dxfId="3209" priority="308">
      <formula>MOD(ROW(),2)</formula>
    </cfRule>
  </conditionalFormatting>
  <conditionalFormatting sqref="E6">
    <cfRule type="containsBlanks" priority="300">
      <formula>LEN(TRIM(E6))=0</formula>
    </cfRule>
    <cfRule type="expression" dxfId="3208" priority="302">
      <formula>AND(_xlfn.ISFORMULA(E6),MOD(ROW()+1,2))</formula>
    </cfRule>
    <cfRule type="expression" dxfId="3207" priority="303">
      <formula>MOD(ROW(),2)</formula>
    </cfRule>
  </conditionalFormatting>
  <conditionalFormatting sqref="E6">
    <cfRule type="expression" dxfId="3206" priority="301">
      <formula>AND(_xlfn.ISFORMULA(E7),MOD(ROW(),2))</formula>
    </cfRule>
  </conditionalFormatting>
  <conditionalFormatting sqref="DG6">
    <cfRule type="containsBlanks" priority="296">
      <formula>LEN(TRIM(DG6))=0</formula>
    </cfRule>
    <cfRule type="expression" dxfId="3205" priority="297">
      <formula>AND(_xlfn.ISFORMULA(DG8),MOD(ROW(),2))</formula>
    </cfRule>
    <cfRule type="expression" dxfId="3204" priority="298">
      <formula>AND(_xlfn.ISFORMULA(DG6),MOD(ROW()+1,2))</formula>
    </cfRule>
    <cfRule type="expression" dxfId="3203" priority="299">
      <formula>MOD(ROW(),2)</formula>
    </cfRule>
  </conditionalFormatting>
  <conditionalFormatting sqref="DI6">
    <cfRule type="containsBlanks" priority="292">
      <formula>LEN(TRIM(DI6))=0</formula>
    </cfRule>
    <cfRule type="expression" dxfId="3202" priority="293">
      <formula>AND(_xlfn.ISFORMULA(DI8),MOD(ROW(),2))</formula>
    </cfRule>
    <cfRule type="expression" dxfId="3201" priority="294">
      <formula>AND(_xlfn.ISFORMULA(DI6),MOD(ROW()+1,2))</formula>
    </cfRule>
    <cfRule type="expression" dxfId="3200" priority="295">
      <formula>MOD(ROW(),2)</formula>
    </cfRule>
  </conditionalFormatting>
  <conditionalFormatting sqref="BH7:BL7 BN7:BO7 V7:AL7 AX7 BA7:BF7 I7:O7 AV7 AR7:AT7 AN7:AP7">
    <cfRule type="expression" dxfId="3199" priority="288">
      <formula>AND(NOT(ISNUMBER(I7)),NOT(ISBLANK(I7)))</formula>
    </cfRule>
  </conditionalFormatting>
  <conditionalFormatting sqref="AD7:AL7 AN7:AP7 AR7:AT7">
    <cfRule type="expression" dxfId="3198" priority="286" stopIfTrue="1">
      <formula>AND(OR(ISNUMBER(SEARCH("+",AD7)),ISNUMBER(SEARCH("–",AD7))),MOD(ROW()+1,2))</formula>
    </cfRule>
    <cfRule type="expression" dxfId="3197" priority="287" stopIfTrue="1">
      <formula>AND(OR(ISNUMBER(SEARCH("+",AD7)),ISNUMBER(SEARCH("–",AD7))),MOD(ROW(),2))</formula>
    </cfRule>
  </conditionalFormatting>
  <conditionalFormatting sqref="BC7 BF7 BI7:BJ7 BS7 BU7:BV7 BY7 CB7 CY7:DA7 DK7:DL7 CD7:CE7 CM7:CN7">
    <cfRule type="expression" dxfId="3196" priority="285">
      <formula>OR(AND(NOT(_xlfn.ISFORMULA(BC7)),NOT(ISBLANK(BC7))),ISERROR(BC7))</formula>
    </cfRule>
  </conditionalFormatting>
  <conditionalFormatting sqref="DL7">
    <cfRule type="expression" dxfId="3195" priority="284">
      <formula>AND(NOT(ISBLANK(A7)),ISBLANK(DL7))</formula>
    </cfRule>
  </conditionalFormatting>
  <conditionalFormatting sqref="DB7:DC7 DF7 DH7">
    <cfRule type="containsBlanks" dxfId="3194" priority="282">
      <formula>LEN(TRIM(DB7))=0</formula>
    </cfRule>
  </conditionalFormatting>
  <conditionalFormatting sqref="A7:AL7 AV7:CS7 AR7:AT7 AN7:AP7 CU7:XFD7">
    <cfRule type="containsBlanks" priority="283">
      <formula>LEN(TRIM(A7))=0</formula>
    </cfRule>
    <cfRule type="expression" dxfId="3193" priority="289">
      <formula>AND(_xlfn.ISFORMULA(A9),MOD(ROW(),2))</formula>
    </cfRule>
    <cfRule type="expression" dxfId="3192" priority="290">
      <formula>AND(_xlfn.ISFORMULA(A7),MOD(ROW()+1,2))</formula>
    </cfRule>
    <cfRule type="expression" dxfId="3191" priority="291">
      <formula>MOD(ROW(),2)</formula>
    </cfRule>
  </conditionalFormatting>
  <conditionalFormatting sqref="DI7">
    <cfRule type="expression" dxfId="3190" priority="276">
      <formula>AND(NOT(ISNUMBER(DI7)),NOT(ISBLANK(DI7)))</formula>
    </cfRule>
  </conditionalFormatting>
  <conditionalFormatting sqref="CT7">
    <cfRule type="expression" dxfId="3189" priority="266">
      <formula>OR(AND(NOT(_xlfn.ISFORMULA(CT7)),NOT(ISBLANK(CT7))),ISERROR(CT7))</formula>
    </cfRule>
  </conditionalFormatting>
  <conditionalFormatting sqref="CT7">
    <cfRule type="containsBlanks" priority="267">
      <formula>LEN(TRIM(CT7))=0</formula>
    </cfRule>
    <cfRule type="expression" dxfId="3188" priority="269">
      <formula>AND(_xlfn.ISFORMULA(CT7),MOD(ROW()+1,2))</formula>
    </cfRule>
    <cfRule type="expression" dxfId="3187" priority="270">
      <formula>MOD(ROW(),2)</formula>
    </cfRule>
  </conditionalFormatting>
  <conditionalFormatting sqref="CT7">
    <cfRule type="expression" dxfId="3186" priority="268">
      <formula>AND(_xlfn.ISFORMULA(CT8),MOD(ROW(),2))</formula>
    </cfRule>
  </conditionalFormatting>
  <conditionalFormatting sqref="AU7">
    <cfRule type="expression" dxfId="3185" priority="261">
      <formula>AND(NOT(ISNUMBER(AU7)),NOT(ISBLANK(AU7)))</formula>
    </cfRule>
  </conditionalFormatting>
  <conditionalFormatting sqref="AU7">
    <cfRule type="expression" dxfId="3184" priority="260">
      <formula>OR(AND(NOT(_xlfn.ISFORMULA(AU7)),NOT(ISBLANK(AU7))),ISERROR(AU7))</formula>
    </cfRule>
  </conditionalFormatting>
  <conditionalFormatting sqref="AU7">
    <cfRule type="containsBlanks" priority="262">
      <formula>LEN(TRIM(AU7))=0</formula>
    </cfRule>
    <cfRule type="expression" dxfId="3183" priority="264">
      <formula>AND(_xlfn.ISFORMULA(AU7),MOD(ROW()+1,2))</formula>
    </cfRule>
    <cfRule type="expression" dxfId="3182" priority="265">
      <formula>MOD(ROW(),2)</formula>
    </cfRule>
  </conditionalFormatting>
  <conditionalFormatting sqref="AU7">
    <cfRule type="expression" dxfId="3181" priority="263">
      <formula>AND(_xlfn.ISFORMULA(AU8),MOD(ROW(),2))</formula>
    </cfRule>
  </conditionalFormatting>
  <conditionalFormatting sqref="AQ7">
    <cfRule type="expression" dxfId="3180" priority="255">
      <formula>AND(NOT(ISNUMBER(AQ7)),NOT(ISBLANK(AQ7)))</formula>
    </cfRule>
  </conditionalFormatting>
  <conditionalFormatting sqref="AQ7">
    <cfRule type="expression" dxfId="3179" priority="254">
      <formula>OR(AND(NOT(_xlfn.ISFORMULA(AQ7)),NOT(ISBLANK(AQ7))),ISERROR(AQ7))</formula>
    </cfRule>
  </conditionalFormatting>
  <conditionalFormatting sqref="AQ7">
    <cfRule type="containsBlanks" priority="256">
      <formula>LEN(TRIM(AQ7))=0</formula>
    </cfRule>
    <cfRule type="expression" dxfId="3178" priority="258">
      <formula>AND(_xlfn.ISFORMULA(AQ7),MOD(ROW()+1,2))</formula>
    </cfRule>
    <cfRule type="expression" dxfId="3177" priority="259">
      <formula>MOD(ROW(),2)</formula>
    </cfRule>
  </conditionalFormatting>
  <conditionalFormatting sqref="AQ7">
    <cfRule type="expression" dxfId="3176" priority="257">
      <formula>AND(_xlfn.ISFORMULA(AQ8),MOD(ROW(),2))</formula>
    </cfRule>
  </conditionalFormatting>
  <conditionalFormatting sqref="AM7">
    <cfRule type="expression" dxfId="3175" priority="249">
      <formula>AND(NOT(ISNUMBER(AM7)),NOT(ISBLANK(AM7)))</formula>
    </cfRule>
  </conditionalFormatting>
  <conditionalFormatting sqref="AM7">
    <cfRule type="expression" dxfId="3174" priority="248">
      <formula>OR(AND(NOT(_xlfn.ISFORMULA(AM7)),NOT(ISBLANK(AM7))),ISERROR(AM7))</formula>
    </cfRule>
  </conditionalFormatting>
  <conditionalFormatting sqref="AM7">
    <cfRule type="containsBlanks" priority="250">
      <formula>LEN(TRIM(AM7))=0</formula>
    </cfRule>
    <cfRule type="expression" dxfId="3173" priority="252">
      <formula>AND(_xlfn.ISFORMULA(AM7),MOD(ROW()+1,2))</formula>
    </cfRule>
    <cfRule type="expression" dxfId="3172" priority="253">
      <formula>MOD(ROW(),2)</formula>
    </cfRule>
  </conditionalFormatting>
  <conditionalFormatting sqref="AM7">
    <cfRule type="expression" dxfId="3171" priority="251">
      <formula>AND(_xlfn.ISFORMULA(AM8),MOD(ROW(),2))</formula>
    </cfRule>
  </conditionalFormatting>
  <conditionalFormatting sqref="I8:O8 BA8:BF8 AX8 V8:AV8 BN8:BO8 BH8:BL8">
    <cfRule type="expression" dxfId="3170" priority="240">
      <formula>AND(NOT(ISNUMBER(I8)),NOT(ISBLANK(I8)))</formula>
    </cfRule>
  </conditionalFormatting>
  <conditionalFormatting sqref="AR8:AT8 AN8:AP8 AD8:AL8">
    <cfRule type="expression" dxfId="3169" priority="238" stopIfTrue="1">
      <formula>AND(OR(ISNUMBER(SEARCH("+",AD8)),ISNUMBER(SEARCH("–",AD8))),MOD(ROW()+1,2))</formula>
    </cfRule>
    <cfRule type="expression" dxfId="3168" priority="239" stopIfTrue="1">
      <formula>AND(OR(ISNUMBER(SEARCH("+",AD8)),ISNUMBER(SEARCH("–",AD8))),MOD(ROW(),2))</formula>
    </cfRule>
  </conditionalFormatting>
  <conditionalFormatting sqref="CM8:CN8 CD8:CE8 DK8:DL8 CY8:DA8 CB8 BY8 BU8:BV8 BS8 BI8:BJ8 BF8 BC8 AU8 AQ8 AM8">
    <cfRule type="expression" dxfId="3167" priority="237">
      <formula>OR(AND(NOT(_xlfn.ISFORMULA(AM8)),NOT(ISBLANK(AM8))),ISERROR(AM8))</formula>
    </cfRule>
  </conditionalFormatting>
  <conditionalFormatting sqref="DL8">
    <cfRule type="expression" dxfId="3166" priority="236">
      <formula>AND(NOT(ISBLANK(A8)),ISBLANK(DL8))</formula>
    </cfRule>
  </conditionalFormatting>
  <conditionalFormatting sqref="DH8 DF8 DB8:DC8">
    <cfRule type="containsBlanks" dxfId="3165" priority="234">
      <formula>LEN(TRIM(DB8))=0</formula>
    </cfRule>
  </conditionalFormatting>
  <conditionalFormatting sqref="A8:C8 E8:CS8 CU8:XFD8">
    <cfRule type="containsBlanks" priority="235">
      <formula>LEN(TRIM(A8))=0</formula>
    </cfRule>
    <cfRule type="expression" dxfId="3164" priority="241">
      <formula>AND(_xlfn.ISFORMULA(A10),MOD(ROW(),2))</formula>
    </cfRule>
    <cfRule type="expression" dxfId="3163" priority="242">
      <formula>AND(_xlfn.ISFORMULA(A8),MOD(ROW()+1,2))</formula>
    </cfRule>
    <cfRule type="expression" dxfId="3162" priority="243">
      <formula>MOD(ROW(),2)</formula>
    </cfRule>
  </conditionalFormatting>
  <conditionalFormatting sqref="CN8 D14:D15 CT15">
    <cfRule type="containsBlanks" priority="244">
      <formula>LEN(TRIM(D8))=0</formula>
    </cfRule>
    <cfRule type="expression" dxfId="3161" priority="245">
      <formula>AND(_xlfn.ISFORMULA(D9),MOD(ROW(),2))</formula>
    </cfRule>
    <cfRule type="expression" dxfId="3160" priority="246">
      <formula>AND(_xlfn.ISFORMULA(D8),MOD(ROW()+1,2))</formula>
    </cfRule>
    <cfRule type="expression" dxfId="3159" priority="247">
      <formula>MOD(ROW(),2)</formula>
    </cfRule>
  </conditionalFormatting>
  <conditionalFormatting sqref="CT8:CT9">
    <cfRule type="expression" dxfId="3158" priority="229">
      <formula>OR(AND(NOT(_xlfn.ISFORMULA(CT8)),NOT(ISBLANK(CT8))),ISERROR(CT8))</formula>
    </cfRule>
  </conditionalFormatting>
  <conditionalFormatting sqref="CT8:CT9">
    <cfRule type="containsBlanks" priority="230">
      <formula>LEN(TRIM(CT8))=0</formula>
    </cfRule>
    <cfRule type="expression" dxfId="3157" priority="232">
      <formula>AND(_xlfn.ISFORMULA(CT8),MOD(ROW()+1,2))</formula>
    </cfRule>
    <cfRule type="expression" dxfId="3156" priority="233">
      <formula>MOD(ROW(),2)</formula>
    </cfRule>
  </conditionalFormatting>
  <conditionalFormatting sqref="CT8:CT9">
    <cfRule type="expression" dxfId="3155" priority="231">
      <formula>AND(_xlfn.ISFORMULA(CT9),MOD(ROW(),2))</formula>
    </cfRule>
  </conditionalFormatting>
  <conditionalFormatting sqref="CX8">
    <cfRule type="expression" dxfId="3154" priority="228">
      <formula>AND(NOT(ISNUMBER(CX8)),NOT(ISBLANK(CX8)))</formula>
    </cfRule>
  </conditionalFormatting>
  <conditionalFormatting sqref="DD8">
    <cfRule type="expression" dxfId="3153" priority="227">
      <formula>AND(NOT(ISNUMBER(DD8)),NOT(ISBLANK(DD8)))</formula>
    </cfRule>
  </conditionalFormatting>
  <conditionalFormatting sqref="DE8">
    <cfRule type="expression" dxfId="3152" priority="226">
      <formula>AND(NOT(ISNUMBER(DE8)),NOT(ISBLANK(DE8)))</formula>
    </cfRule>
  </conditionalFormatting>
  <conditionalFormatting sqref="DG8">
    <cfRule type="expression" dxfId="3151" priority="225">
      <formula>AND(NOT(ISNUMBER(DG8)),NOT(ISBLANK(DG8)))</formula>
    </cfRule>
  </conditionalFormatting>
  <conditionalFormatting sqref="DI8">
    <cfRule type="expression" dxfId="3150" priority="224">
      <formula>AND(NOT(ISNUMBER(DI8)),NOT(ISBLANK(DI8)))</formula>
    </cfRule>
  </conditionalFormatting>
  <conditionalFormatting sqref="BN9:BO9 V9:AV9 AX9 I9:O9 BA9:BF9 BH9:BL9">
    <cfRule type="expression" dxfId="3149" priority="219">
      <formula>AND(NOT(ISNUMBER(I9)),NOT(ISBLANK(I9)))</formula>
    </cfRule>
  </conditionalFormatting>
  <conditionalFormatting sqref="AD9:AL9 AN9:AP9 AR9:AT9">
    <cfRule type="expression" dxfId="3148" priority="217" stopIfTrue="1">
      <formula>AND(OR(ISNUMBER(SEARCH("+",AD9)),ISNUMBER(SEARCH("–",AD9))),MOD(ROW()+1,2))</formula>
    </cfRule>
    <cfRule type="expression" dxfId="3147" priority="218" stopIfTrue="1">
      <formula>AND(OR(ISNUMBER(SEARCH("+",AD9)),ISNUMBER(SEARCH("–",AD9))),MOD(ROW(),2))</formula>
    </cfRule>
  </conditionalFormatting>
  <conditionalFormatting sqref="AM9 AQ9 AU9 BC9 CY9:DA9 DK9:DL9 BF9 BS9 BY9 CB9 BI9:BJ9 BU9:BV9 CD9:CE9 CM9:CN9">
    <cfRule type="expression" dxfId="3146" priority="216">
      <formula>OR(AND(NOT(_xlfn.ISFORMULA(AM9)),NOT(ISBLANK(AM9))),ISERROR(AM9))</formula>
    </cfRule>
  </conditionalFormatting>
  <conditionalFormatting sqref="DL9">
    <cfRule type="expression" dxfId="3145" priority="215">
      <formula>AND(NOT(ISBLANK(A9)),ISBLANK(DL9))</formula>
    </cfRule>
  </conditionalFormatting>
  <conditionalFormatting sqref="DB9:DC9 DF9 DH9">
    <cfRule type="containsBlanks" dxfId="3144" priority="214">
      <formula>LEN(TRIM(DB9))=0</formula>
    </cfRule>
  </conditionalFormatting>
  <conditionalFormatting sqref="CU9:XFD9 A9:CS9 D12">
    <cfRule type="containsBlanks" priority="220">
      <formula>LEN(TRIM(A9))=0</formula>
    </cfRule>
    <cfRule type="expression" dxfId="3143" priority="221">
      <formula>AND(_xlfn.ISFORMULA(A10),MOD(ROW(),2))</formula>
    </cfRule>
    <cfRule type="expression" dxfId="3142" priority="222">
      <formula>AND(_xlfn.ISFORMULA(A9),MOD(ROW()+1,2))</formula>
    </cfRule>
    <cfRule type="expression" dxfId="3141" priority="223">
      <formula>MOD(ROW(),2)</formula>
    </cfRule>
  </conditionalFormatting>
  <conditionalFormatting sqref="AX10 I10:O10 V10:AV10 BH10:BL10 BN10:BO10 BA10:BF10">
    <cfRule type="expression" dxfId="3140" priority="209">
      <formula>AND(NOT(ISNUMBER(I10)),NOT(ISBLANK(I10)))</formula>
    </cfRule>
  </conditionalFormatting>
  <conditionalFormatting sqref="AD10:AL10 AN10:AP10 AR10:AT10">
    <cfRule type="expression" dxfId="3139" priority="207" stopIfTrue="1">
      <formula>AND(OR(ISNUMBER(SEARCH("+",AD10)),ISNUMBER(SEARCH("–",AD10))),MOD(ROW()+1,2))</formula>
    </cfRule>
    <cfRule type="expression" dxfId="3138" priority="208" stopIfTrue="1">
      <formula>AND(OR(ISNUMBER(SEARCH("+",AD10)),ISNUMBER(SEARCH("–",AD10))),MOD(ROW(),2))</formula>
    </cfRule>
  </conditionalFormatting>
  <conditionalFormatting sqref="BC10 CY10:DA10 DK10:DL10 BI10:BJ10 BU10:BV10 CD10:CE10 AM10 AU10 AQ10 BF10 BS10 BY10 CB10 CM10:CN10 CY11:CZ11 DK11">
    <cfRule type="expression" dxfId="3137" priority="206">
      <formula>OR(AND(NOT(_xlfn.ISFORMULA(AM10)),NOT(ISBLANK(AM10))),ISERROR(AM10))</formula>
    </cfRule>
  </conditionalFormatting>
  <conditionalFormatting sqref="DL10">
    <cfRule type="expression" dxfId="3136" priority="205">
      <formula>AND(NOT(ISBLANK(A10)),ISBLANK(DL10))</formula>
    </cfRule>
  </conditionalFormatting>
  <conditionalFormatting sqref="DB10:DC10 DF10 DH10">
    <cfRule type="containsBlanks" dxfId="3135" priority="204">
      <formula>LEN(TRIM(DB10))=0</formula>
    </cfRule>
  </conditionalFormatting>
  <conditionalFormatting sqref="CT10:CT11">
    <cfRule type="expression" dxfId="3134" priority="203">
      <formula>OR(AND(NOT(_xlfn.ISFORMULA(CT10)),NOT(ISBLANK(CT10))),ISERROR(CT10))</formula>
    </cfRule>
  </conditionalFormatting>
  <conditionalFormatting sqref="A10:C10 E10:XFD10 CR11 CT11 CY11:CZ11 DK11">
    <cfRule type="containsBlanks" priority="210">
      <formula>LEN(TRIM(A10))=0</formula>
    </cfRule>
    <cfRule type="expression" dxfId="3133" priority="212">
      <formula>AND(_xlfn.ISFORMULA(A10),MOD(ROW()+1,2))</formula>
    </cfRule>
    <cfRule type="expression" dxfId="3132" priority="213">
      <formula>MOD(ROW(),2)</formula>
    </cfRule>
  </conditionalFormatting>
  <conditionalFormatting sqref="A10:C10 E10:XFD10 CR11 CT11 CY11:CZ11 DK11">
    <cfRule type="expression" dxfId="3131" priority="211">
      <formula>AND(_xlfn.ISFORMULA(A12),MOD(ROW(),2))</formula>
    </cfRule>
  </conditionalFormatting>
  <conditionalFormatting sqref="CX10">
    <cfRule type="expression" dxfId="3130" priority="202">
      <formula>AND(NOT(ISNUMBER(CX10)),NOT(ISBLANK(CX10)))</formula>
    </cfRule>
  </conditionalFormatting>
  <conditionalFormatting sqref="DD10">
    <cfRule type="expression" dxfId="3129" priority="201">
      <formula>AND(NOT(ISNUMBER(DD10)),NOT(ISBLANK(DD10)))</formula>
    </cfRule>
  </conditionalFormatting>
  <conditionalFormatting sqref="DE10">
    <cfRule type="expression" dxfId="3128" priority="200">
      <formula>AND(NOT(ISNUMBER(DE10)),NOT(ISBLANK(DE10)))</formula>
    </cfRule>
  </conditionalFormatting>
  <conditionalFormatting sqref="DG10">
    <cfRule type="expression" dxfId="3127" priority="199">
      <formula>AND(NOT(ISNUMBER(DG10)),NOT(ISBLANK(DG10)))</formula>
    </cfRule>
  </conditionalFormatting>
  <conditionalFormatting sqref="DI10">
    <cfRule type="expression" dxfId="3126" priority="198">
      <formula>AND(NOT(ISNUMBER(DI10)),NOT(ISBLANK(DI10)))</formula>
    </cfRule>
  </conditionalFormatting>
  <conditionalFormatting sqref="A2:XFD2">
    <cfRule type="containsBlanks" priority="197">
      <formula>LEN(TRIM(A2))=0</formula>
    </cfRule>
  </conditionalFormatting>
  <conditionalFormatting sqref="BN11:BO11 BH11:BL11 I11:O11 AX11 V11:AV11 BA11:BF11">
    <cfRule type="expression" dxfId="3125" priority="188">
      <formula>AND(NOT(ISNUMBER(I11)),NOT(ISBLANK(I11)))</formula>
    </cfRule>
  </conditionalFormatting>
  <conditionalFormatting sqref="AR11:AT11 AN11:AP11 AD11:AL11">
    <cfRule type="expression" dxfId="3124" priority="186" stopIfTrue="1">
      <formula>AND(OR(ISNUMBER(SEARCH("+",AD11)),ISNUMBER(SEARCH("–",AD11))),MOD(ROW()+1,2))</formula>
    </cfRule>
    <cfRule type="expression" dxfId="3123" priority="187" stopIfTrue="1">
      <formula>AND(OR(ISNUMBER(SEARCH("+",AD11)),ISNUMBER(SEARCH("–",AD11))),MOD(ROW(),2))</formula>
    </cfRule>
  </conditionalFormatting>
  <conditionalFormatting sqref="CM11:CN11 BC11 AM11 AQ11 AU11 BI11:BJ11 BU11:BV11 CD11:CE11 BF11 BS11 BY11 CB11 DL11">
    <cfRule type="expression" dxfId="3122" priority="185">
      <formula>OR(AND(NOT(_xlfn.ISFORMULA(AM11)),NOT(ISBLANK(AM11))),ISERROR(AM11))</formula>
    </cfRule>
  </conditionalFormatting>
  <conditionalFormatting sqref="DL11">
    <cfRule type="expression" dxfId="3121" priority="184">
      <formula>AND(NOT(ISBLANK(A11)),ISBLANK(DL11))</formula>
    </cfRule>
  </conditionalFormatting>
  <conditionalFormatting sqref="DH11 DF11 DB11:DC11">
    <cfRule type="containsBlanks" dxfId="3120" priority="183">
      <formula>LEN(TRIM(DB11))=0</formula>
    </cfRule>
  </conditionalFormatting>
  <conditionalFormatting sqref="A11:CQ11 CS11 CU11:CX11 DB11:DJ11 DL11:XFD11">
    <cfRule type="containsBlanks" priority="189">
      <formula>LEN(TRIM(A11))=0</formula>
    </cfRule>
    <cfRule type="expression" dxfId="3119" priority="190">
      <formula>AND(_xlfn.ISFORMULA(A12),MOD(ROW(),2))</formula>
    </cfRule>
    <cfRule type="expression" dxfId="3118" priority="191">
      <formula>AND(_xlfn.ISFORMULA(A11),MOD(ROW()+1,2))</formula>
    </cfRule>
    <cfRule type="expression" dxfId="3117" priority="192">
      <formula>MOD(ROW(),2)</formula>
    </cfRule>
  </conditionalFormatting>
  <conditionalFormatting sqref="CN11">
    <cfRule type="containsBlanks" priority="193">
      <formula>LEN(TRIM(CN11))=0</formula>
    </cfRule>
    <cfRule type="expression" dxfId="3116" priority="195">
      <formula>AND(_xlfn.ISFORMULA(CN11),MOD(ROW()+1,2))</formula>
    </cfRule>
    <cfRule type="expression" dxfId="3115" priority="196">
      <formula>MOD(ROW(),2)</formula>
    </cfRule>
  </conditionalFormatting>
  <conditionalFormatting sqref="CN11 CT13">
    <cfRule type="expression" dxfId="3114" priority="194">
      <formula>AND(_xlfn.ISFORMULA(CN14),MOD(ROW(),2))</formula>
    </cfRule>
  </conditionalFormatting>
  <conditionalFormatting sqref="DA11">
    <cfRule type="expression" dxfId="3113" priority="178">
      <formula>OR(AND(NOT(_xlfn.ISFORMULA(DA11)),NOT(ISBLANK(DA11))),ISERROR(DA11))</formula>
    </cfRule>
  </conditionalFormatting>
  <conditionalFormatting sqref="DA11">
    <cfRule type="containsBlanks" priority="179">
      <formula>LEN(TRIM(DA11))=0</formula>
    </cfRule>
    <cfRule type="expression" dxfId="3112" priority="181">
      <formula>AND(_xlfn.ISFORMULA(DA11),MOD(ROW()+1,2))</formula>
    </cfRule>
    <cfRule type="expression" dxfId="3111" priority="182">
      <formula>MOD(ROW(),2)</formula>
    </cfRule>
  </conditionalFormatting>
  <conditionalFormatting sqref="DA11">
    <cfRule type="expression" dxfId="3110" priority="180">
      <formula>AND(_xlfn.ISFORMULA(DA13),MOD(ROW(),2))</formula>
    </cfRule>
  </conditionalFormatting>
  <conditionalFormatting sqref="O12 I12:L12 BA12:BF12 AX12 BH12:BL12 BN12:BO12 V12:AV12">
    <cfRule type="expression" dxfId="3109" priority="166">
      <formula>AND(NOT(ISNUMBER(I12)),NOT(ISBLANK(I12)))</formula>
    </cfRule>
  </conditionalFormatting>
  <conditionalFormatting sqref="AD12:AL12 AN12:AP12 AR12:AT12">
    <cfRule type="expression" dxfId="3108" priority="164" stopIfTrue="1">
      <formula>AND(OR(ISNUMBER(SEARCH("+",AD12)),ISNUMBER(SEARCH("–",AD12))),MOD(ROW()+1,2))</formula>
    </cfRule>
    <cfRule type="expression" dxfId="3107" priority="165" stopIfTrue="1">
      <formula>AND(OR(ISNUMBER(SEARCH("+",AD12)),ISNUMBER(SEARCH("–",AD12))),MOD(ROW(),2))</formula>
    </cfRule>
  </conditionalFormatting>
  <conditionalFormatting sqref="DK12:DL12 CB12 BY12 BS12 BF12 CD12:CE12 BU12:BV12 BI12:BJ12 AU12 AQ12 BC12 CM12:CN12 AM12 DA12">
    <cfRule type="expression" dxfId="3106" priority="163">
      <formula>OR(AND(NOT(_xlfn.ISFORMULA(AM12)),NOT(ISBLANK(AM12))),ISERROR(AM12))</formula>
    </cfRule>
  </conditionalFormatting>
  <conditionalFormatting sqref="DL12">
    <cfRule type="expression" dxfId="3105" priority="162">
      <formula>AND(NOT(ISBLANK(A12)),ISBLANK(DL12))</formula>
    </cfRule>
  </conditionalFormatting>
  <conditionalFormatting sqref="DB12:DC12 DF12 DH12">
    <cfRule type="containsBlanks" dxfId="3104" priority="160">
      <formula>LEN(TRIM(DB12))=0</formula>
    </cfRule>
  </conditionalFormatting>
  <conditionalFormatting sqref="A12 O12:Q12 C12 U12:CS12 E12:L12 CU12:CX12 DA12:XFD12">
    <cfRule type="containsBlanks" priority="161">
      <formula>LEN(TRIM(A12))=0</formula>
    </cfRule>
    <cfRule type="expression" dxfId="3103" priority="167">
      <formula>AND(_xlfn.ISFORMULA(A14),MOD(ROW(),2))</formula>
    </cfRule>
    <cfRule type="expression" dxfId="3102" priority="168">
      <formula>AND(_xlfn.ISFORMULA(A12),MOD(ROW()+1,2))</formula>
    </cfRule>
    <cfRule type="expression" dxfId="3101" priority="169">
      <formula>MOD(ROW(),2)</formula>
    </cfRule>
  </conditionalFormatting>
  <conditionalFormatting sqref="BU12:BV12 CB12 BF12 BS12 BY12">
    <cfRule type="containsBlanks" priority="170">
      <formula>LEN(TRIM(BF12))=0</formula>
    </cfRule>
    <cfRule type="expression" dxfId="3100" priority="171">
      <formula>AND(_xlfn.ISFORMULA(BF13),MOD(ROW(),2))</formula>
    </cfRule>
    <cfRule type="expression" dxfId="3099" priority="172">
      <formula>AND(_xlfn.ISFORMULA(BF12),MOD(ROW()+1,2))</formula>
    </cfRule>
    <cfRule type="expression" dxfId="3098" priority="173">
      <formula>MOD(ROW(),2)</formula>
    </cfRule>
  </conditionalFormatting>
  <conditionalFormatting sqref="CT12">
    <cfRule type="expression" dxfId="3097" priority="159">
      <formula>OR(AND(NOT(_xlfn.ISFORMULA(CT12)),NOT(ISBLANK(CT12))),ISERROR(CT12))</formula>
    </cfRule>
  </conditionalFormatting>
  <conditionalFormatting sqref="BI12 CT12">
    <cfRule type="containsBlanks" priority="174">
      <formula>LEN(TRIM(BI12))=0</formula>
    </cfRule>
    <cfRule type="expression" dxfId="3096" priority="176">
      <formula>AND(_xlfn.ISFORMULA(BI12),MOD(ROW()+1,2))</formula>
    </cfRule>
    <cfRule type="expression" dxfId="3095" priority="177">
      <formula>MOD(ROW(),2)</formula>
    </cfRule>
  </conditionalFormatting>
  <conditionalFormatting sqref="B12">
    <cfRule type="containsBlanks" priority="155">
      <formula>LEN(TRIM(B12))=0</formula>
    </cfRule>
    <cfRule type="expression" dxfId="3094" priority="156">
      <formula>AND(_xlfn.ISFORMULA(B14),MOD(ROW(),2))</formula>
    </cfRule>
    <cfRule type="expression" dxfId="3093" priority="157">
      <formula>AND(_xlfn.ISFORMULA(B12),MOD(ROW()+1,2))</formula>
    </cfRule>
    <cfRule type="expression" dxfId="3092" priority="158">
      <formula>MOD(ROW(),2)</formula>
    </cfRule>
  </conditionalFormatting>
  <conditionalFormatting sqref="M12:N12">
    <cfRule type="expression" dxfId="3091" priority="151">
      <formula>AND(NOT(ISNUMBER(M12)),NOT(ISBLANK(M12)))</formula>
    </cfRule>
  </conditionalFormatting>
  <conditionalFormatting sqref="M12:N12">
    <cfRule type="containsBlanks" priority="150">
      <formula>LEN(TRIM(M12))=0</formula>
    </cfRule>
    <cfRule type="expression" dxfId="3090" priority="152">
      <formula>AND(_xlfn.ISFORMULA(M14),MOD(ROW(),2))</formula>
    </cfRule>
    <cfRule type="expression" dxfId="3089" priority="153">
      <formula>AND(_xlfn.ISFORMULA(M12),MOD(ROW()+1,2))</formula>
    </cfRule>
    <cfRule type="expression" dxfId="3088" priority="154">
      <formula>MOD(ROW(),2)</formula>
    </cfRule>
  </conditionalFormatting>
  <conditionalFormatting sqref="S12:T12">
    <cfRule type="containsBlanks" priority="146">
      <formula>LEN(TRIM(S12))=0</formula>
    </cfRule>
    <cfRule type="expression" dxfId="3087" priority="147">
      <formula>AND(_xlfn.ISFORMULA(S14),MOD(ROW(),2))</formula>
    </cfRule>
    <cfRule type="expression" dxfId="3086" priority="148">
      <formula>AND(_xlfn.ISFORMULA(S12),MOD(ROW()+1,2))</formula>
    </cfRule>
    <cfRule type="expression" dxfId="3085" priority="149">
      <formula>MOD(ROW(),2)</formula>
    </cfRule>
  </conditionalFormatting>
  <conditionalFormatting sqref="R12">
    <cfRule type="containsBlanks" priority="142">
      <formula>LEN(TRIM(R12))=0</formula>
    </cfRule>
    <cfRule type="expression" dxfId="3084" priority="143">
      <formula>AND(_xlfn.ISFORMULA(R14),MOD(ROW(),2))</formula>
    </cfRule>
    <cfRule type="expression" dxfId="3083" priority="144">
      <formula>AND(_xlfn.ISFORMULA(R12),MOD(ROW()+1,2))</formula>
    </cfRule>
    <cfRule type="expression" dxfId="3082" priority="145">
      <formula>MOD(ROW(),2)</formula>
    </cfRule>
  </conditionalFormatting>
  <conditionalFormatting sqref="BI12 CT12">
    <cfRule type="expression" dxfId="3081" priority="175">
      <formula>AND(_xlfn.ISFORMULA(BI15),MOD(ROW(),2))</formula>
    </cfRule>
  </conditionalFormatting>
  <conditionalFormatting sqref="CZ12">
    <cfRule type="expression" dxfId="3080" priority="137">
      <formula>OR(AND(NOT(_xlfn.ISFORMULA(CZ12)),NOT(ISBLANK(CZ12))),ISERROR(CZ12))</formula>
    </cfRule>
  </conditionalFormatting>
  <conditionalFormatting sqref="CZ12">
    <cfRule type="containsBlanks" priority="138">
      <formula>LEN(TRIM(CZ12))=0</formula>
    </cfRule>
    <cfRule type="expression" dxfId="3079" priority="140">
      <formula>AND(_xlfn.ISFORMULA(CZ12),MOD(ROW()+1,2))</formula>
    </cfRule>
    <cfRule type="expression" dxfId="3078" priority="141">
      <formula>MOD(ROW(),2)</formula>
    </cfRule>
  </conditionalFormatting>
  <conditionalFormatting sqref="CZ12">
    <cfRule type="expression" dxfId="3077" priority="139">
      <formula>AND(_xlfn.ISFORMULA(CZ14),MOD(ROW(),2))</formula>
    </cfRule>
  </conditionalFormatting>
  <conditionalFormatting sqref="CY12">
    <cfRule type="expression" dxfId="3076" priority="132">
      <formula>OR(AND(NOT(_xlfn.ISFORMULA(CY12)),NOT(ISBLANK(CY12))),ISERROR(CY12))</formula>
    </cfRule>
  </conditionalFormatting>
  <conditionalFormatting sqref="CY12">
    <cfRule type="containsBlanks" priority="133">
      <formula>LEN(TRIM(CY12))=0</formula>
    </cfRule>
    <cfRule type="expression" dxfId="3075" priority="135">
      <formula>AND(_xlfn.ISFORMULA(CY12),MOD(ROW()+1,2))</formula>
    </cfRule>
    <cfRule type="expression" dxfId="3074" priority="136">
      <formula>MOD(ROW(),2)</formula>
    </cfRule>
  </conditionalFormatting>
  <conditionalFormatting sqref="CY12">
    <cfRule type="expression" dxfId="3073" priority="134">
      <formula>AND(_xlfn.ISFORMULA(CY14),MOD(ROW(),2))</formula>
    </cfRule>
  </conditionalFormatting>
  <conditionalFormatting sqref="CX12">
    <cfRule type="expression" dxfId="3072" priority="131">
      <formula>AND(NOT(ISNUMBER(CX12)),NOT(ISBLANK(CX12)))</formula>
    </cfRule>
  </conditionalFormatting>
  <conditionalFormatting sqref="BH13:BL13 V13:AV13 BN13:BO13 AX13 I13:O13 BA13:BF13">
    <cfRule type="expression" dxfId="3071" priority="126">
      <formula>AND(NOT(ISNUMBER(I13)),NOT(ISBLANK(I13)))</formula>
    </cfRule>
  </conditionalFormatting>
  <conditionalFormatting sqref="AR13:AT13 AN13:AP13 AD13:AL13">
    <cfRule type="expression" dxfId="3070" priority="124" stopIfTrue="1">
      <formula>AND(OR(ISNUMBER(SEARCH("+",AD13)),ISNUMBER(SEARCH("–",AD13))),MOD(ROW()+1,2))</formula>
    </cfRule>
    <cfRule type="expression" dxfId="3069" priority="125" stopIfTrue="1">
      <formula>AND(OR(ISNUMBER(SEARCH("+",AD13)),ISNUMBER(SEARCH("–",AD13))),MOD(ROW(),2))</formula>
    </cfRule>
  </conditionalFormatting>
  <conditionalFormatting sqref="AM13 CM13:CN13 CY13:DA13 BC13 AQ13 AU13 BI13:BJ13 BU13:BV13 CD13:CE13 DK13:DL13 BF13 BS13 BY13 CB13">
    <cfRule type="expression" dxfId="3068" priority="123">
      <formula>OR(AND(NOT(_xlfn.ISFORMULA(AM13)),NOT(ISBLANK(AM13))),ISERROR(AM13))</formula>
    </cfRule>
  </conditionalFormatting>
  <conditionalFormatting sqref="DL13">
    <cfRule type="expression" dxfId="3067" priority="122">
      <formula>AND(NOT(ISBLANK(A13)),ISBLANK(DL13))</formula>
    </cfRule>
  </conditionalFormatting>
  <conditionalFormatting sqref="DH13 DF13 DB13:DC13">
    <cfRule type="containsBlanks" dxfId="3066" priority="121">
      <formula>LEN(TRIM(DB13))=0</formula>
    </cfRule>
  </conditionalFormatting>
  <conditionalFormatting sqref="A13:C13 E13:CS13 CV13:XFD13">
    <cfRule type="containsBlanks" priority="127">
      <formula>LEN(TRIM(A13))=0</formula>
    </cfRule>
    <cfRule type="expression" dxfId="3065" priority="129">
      <formula>AND(_xlfn.ISFORMULA(A13),MOD(ROW()+1,2))</formula>
    </cfRule>
    <cfRule type="expression" dxfId="3064" priority="130">
      <formula>MOD(ROW(),2)</formula>
    </cfRule>
  </conditionalFormatting>
  <conditionalFormatting sqref="CU13">
    <cfRule type="containsBlanks" priority="116">
      <formula>LEN(TRIM(CU13))=0</formula>
    </cfRule>
    <cfRule type="expression" dxfId="3063" priority="117">
      <formula>AND(_xlfn.ISFORMULA(CU14),MOD(ROW(),2))</formula>
    </cfRule>
    <cfRule type="expression" dxfId="3062" priority="118">
      <formula>AND(_xlfn.ISFORMULA(CU13),MOD(ROW()+1,2))</formula>
    </cfRule>
    <cfRule type="expression" dxfId="3061" priority="119">
      <formula>MOD(ROW(),2)</formula>
    </cfRule>
  </conditionalFormatting>
  <conditionalFormatting sqref="D13">
    <cfRule type="containsBlanks" priority="112">
      <formula>LEN(TRIM(D13))=0</formula>
    </cfRule>
    <cfRule type="expression" dxfId="3060" priority="113">
      <formula>AND(_xlfn.ISFORMULA(D14),MOD(ROW(),2))</formula>
    </cfRule>
    <cfRule type="expression" dxfId="3059" priority="114">
      <formula>AND(_xlfn.ISFORMULA(D13),MOD(ROW()+1,2))</formula>
    </cfRule>
    <cfRule type="expression" dxfId="3058" priority="115">
      <formula>MOD(ROW(),2)</formula>
    </cfRule>
  </conditionalFormatting>
  <conditionalFormatting sqref="A13:C13 E13:CS13 CV13:XFD13">
    <cfRule type="expression" dxfId="3057" priority="128">
      <formula>AND(_xlfn.ISFORMULA(A16),MOD(ROW(),2))</formula>
    </cfRule>
  </conditionalFormatting>
  <conditionalFormatting sqref="CT13:CT14">
    <cfRule type="expression" dxfId="3056" priority="107">
      <formula>OR(AND(NOT(_xlfn.ISFORMULA(CT13)),NOT(ISBLANK(CT13))),ISERROR(CT13))</formula>
    </cfRule>
  </conditionalFormatting>
  <conditionalFormatting sqref="CT13:CT14">
    <cfRule type="containsBlanks" priority="108">
      <formula>LEN(TRIM(CT13))=0</formula>
    </cfRule>
    <cfRule type="expression" dxfId="3055" priority="110">
      <formula>AND(_xlfn.ISFORMULA(CT13),MOD(ROW()+1,2))</formula>
    </cfRule>
    <cfRule type="expression" dxfId="3054" priority="111">
      <formula>MOD(ROW(),2)</formula>
    </cfRule>
  </conditionalFormatting>
  <conditionalFormatting sqref="BH14:BL14 V14:AV14 BN14:BO14 AX14 BA14:BF14 I14:O14">
    <cfRule type="expression" dxfId="3053" priority="102">
      <formula>AND(NOT(ISNUMBER(I14)),NOT(ISBLANK(I14)))</formula>
    </cfRule>
  </conditionalFormatting>
  <conditionalFormatting sqref="AR14:AT14 AN14:AP14 AD14:AL14">
    <cfRule type="expression" dxfId="3052" priority="100" stopIfTrue="1">
      <formula>AND(OR(ISNUMBER(SEARCH("+",AD14)),ISNUMBER(SEARCH("–",AD14))),MOD(ROW()+1,2))</formula>
    </cfRule>
    <cfRule type="expression" dxfId="3051" priority="101" stopIfTrue="1">
      <formula>AND(OR(ISNUMBER(SEARCH("+",AD14)),ISNUMBER(SEARCH("–",AD14))),MOD(ROW(),2))</formula>
    </cfRule>
  </conditionalFormatting>
  <conditionalFormatting sqref="AM14 CM14:CN14 CY14:DA14 BC14 AQ14 AU14 BI14:BJ14 BU14:BV14 CD14:CE14 DK14:DL14 BF14 BS14 BY14 CB14">
    <cfRule type="expression" dxfId="3050" priority="99">
      <formula>OR(AND(NOT(_xlfn.ISFORMULA(AM14)),NOT(ISBLANK(AM14))),ISERROR(AM14))</formula>
    </cfRule>
  </conditionalFormatting>
  <conditionalFormatting sqref="DL14">
    <cfRule type="expression" dxfId="3049" priority="98">
      <formula>AND(NOT(ISBLANK(A14)),ISBLANK(DL14))</formula>
    </cfRule>
  </conditionalFormatting>
  <conditionalFormatting sqref="DH14 DF14 DB14:DC14">
    <cfRule type="containsBlanks" dxfId="3048" priority="97">
      <formula>LEN(TRIM(DB14))=0</formula>
    </cfRule>
  </conditionalFormatting>
  <conditionalFormatting sqref="A14:C14 F14:CS14 CU14:XFD14">
    <cfRule type="containsBlanks" priority="103">
      <formula>LEN(TRIM(A14))=0</formula>
    </cfRule>
    <cfRule type="expression" dxfId="3047" priority="105">
      <formula>AND(_xlfn.ISFORMULA(A14),MOD(ROW()+1,2))</formula>
    </cfRule>
    <cfRule type="expression" dxfId="3046" priority="106">
      <formula>MOD(ROW(),2)</formula>
    </cfRule>
  </conditionalFormatting>
  <conditionalFormatting sqref="E14">
    <cfRule type="containsBlanks" priority="93">
      <formula>LEN(TRIM(E14))=0</formula>
    </cfRule>
    <cfRule type="expression" dxfId="3045" priority="95">
      <formula>AND(_xlfn.ISFORMULA(E14),MOD(ROW()+1,2))</formula>
    </cfRule>
    <cfRule type="expression" dxfId="3044" priority="96">
      <formula>MOD(ROW(),2)</formula>
    </cfRule>
  </conditionalFormatting>
  <conditionalFormatting sqref="BH15:BL15 V15:AL15 BN15:BO15 AX15 I15:O15 BA15:BF15 AN15:AP15 AR15:AT15 AV15">
    <cfRule type="expression" dxfId="3043" priority="88">
      <formula>AND(NOT(ISNUMBER(I15)),NOT(ISBLANK(I15)))</formula>
    </cfRule>
  </conditionalFormatting>
  <conditionalFormatting sqref="AR15:AT15 AN15:AP15 AD15:AL15">
    <cfRule type="expression" dxfId="3042" priority="86" stopIfTrue="1">
      <formula>AND(OR(ISNUMBER(SEARCH("+",AD15)),ISNUMBER(SEARCH("–",AD15))),MOD(ROW()+1,2))</formula>
    </cfRule>
    <cfRule type="expression" dxfId="3041" priority="87" stopIfTrue="1">
      <formula>AND(OR(ISNUMBER(SEARCH("+",AD15)),ISNUMBER(SEARCH("–",AD15))),MOD(ROW(),2))</formula>
    </cfRule>
  </conditionalFormatting>
  <conditionalFormatting sqref="CM15:CN15 CY15:DA15 BC15 BI15:BJ15 BU15:BV15 CD15:CE15 DK15:DL15 BF15 BS15 BY15 CB15">
    <cfRule type="expression" dxfId="3040" priority="85">
      <formula>OR(AND(NOT(_xlfn.ISFORMULA(BC15)),NOT(ISBLANK(BC15))),ISERROR(BC15))</formula>
    </cfRule>
  </conditionalFormatting>
  <conditionalFormatting sqref="DL15">
    <cfRule type="expression" dxfId="3039" priority="84">
      <formula>AND(NOT(ISBLANK(A15)),ISBLANK(DL15))</formula>
    </cfRule>
  </conditionalFormatting>
  <conditionalFormatting sqref="DB15:DC15 DH15:DH16 DF15:DF16">
    <cfRule type="containsBlanks" dxfId="3038" priority="83">
      <formula>LEN(TRIM(DB15))=0</formula>
    </cfRule>
  </conditionalFormatting>
  <conditionalFormatting sqref="A15:C15 F15:AL15 AN15:AP15 AR15:AT15 AV15:CS15 CU15:XFD15">
    <cfRule type="containsBlanks" priority="89">
      <formula>LEN(TRIM(A15))=0</formula>
    </cfRule>
    <cfRule type="expression" dxfId="3037" priority="90">
      <formula>AND(_xlfn.ISFORMULA(A16),MOD(ROW(),2))</formula>
    </cfRule>
    <cfRule type="expression" dxfId="3036" priority="91">
      <formula>AND(_xlfn.ISFORMULA(A15),MOD(ROW()+1,2))</formula>
    </cfRule>
    <cfRule type="expression" dxfId="3035" priority="92">
      <formula>MOD(ROW(),2)</formula>
    </cfRule>
  </conditionalFormatting>
  <conditionalFormatting sqref="CT15:CT17">
    <cfRule type="expression" dxfId="3034" priority="79">
      <formula>OR(AND(NOT(_xlfn.ISFORMULA(CT15)),NOT(ISBLANK(CT15))),ISERROR(CT15))</formula>
    </cfRule>
  </conditionalFormatting>
  <conditionalFormatting sqref="E15">
    <cfRule type="containsBlanks" priority="74">
      <formula>LEN(TRIM(E15))=0</formula>
    </cfRule>
    <cfRule type="expression" dxfId="3033" priority="76">
      <formula>AND(_xlfn.ISFORMULA(E15),MOD(ROW()+1,2))</formula>
    </cfRule>
    <cfRule type="expression" dxfId="3032" priority="77">
      <formula>MOD(ROW(),2)</formula>
    </cfRule>
  </conditionalFormatting>
  <conditionalFormatting sqref="AM15">
    <cfRule type="expression" dxfId="3031" priority="69">
      <formula>AND(NOT(ISNUMBER(AM15)),NOT(ISBLANK(AM15)))</formula>
    </cfRule>
  </conditionalFormatting>
  <conditionalFormatting sqref="AM15">
    <cfRule type="expression" dxfId="3030" priority="68">
      <formula>OR(AND(NOT(_xlfn.ISFORMULA(AM15)),NOT(ISBLANK(AM15))),ISERROR(AM15))</formula>
    </cfRule>
  </conditionalFormatting>
  <conditionalFormatting sqref="AM15">
    <cfRule type="containsBlanks" priority="70">
      <formula>LEN(TRIM(AM15))=0</formula>
    </cfRule>
    <cfRule type="expression" dxfId="3029" priority="72">
      <formula>AND(_xlfn.ISFORMULA(AM15),MOD(ROW()+1,2))</formula>
    </cfRule>
    <cfRule type="expression" dxfId="3028" priority="73">
      <formula>MOD(ROW(),2)</formula>
    </cfRule>
  </conditionalFormatting>
  <conditionalFormatting sqref="AQ15">
    <cfRule type="expression" dxfId="3027" priority="63">
      <formula>AND(NOT(ISNUMBER(AQ15)),NOT(ISBLANK(AQ15)))</formula>
    </cfRule>
  </conditionalFormatting>
  <conditionalFormatting sqref="AQ15">
    <cfRule type="expression" dxfId="3026" priority="62">
      <formula>OR(AND(NOT(_xlfn.ISFORMULA(AQ15)),NOT(ISBLANK(AQ15))),ISERROR(AQ15))</formula>
    </cfRule>
  </conditionalFormatting>
  <conditionalFormatting sqref="AQ15">
    <cfRule type="containsBlanks" priority="64">
      <formula>LEN(TRIM(AQ15))=0</formula>
    </cfRule>
    <cfRule type="expression" dxfId="3025" priority="66">
      <formula>AND(_xlfn.ISFORMULA(AQ15),MOD(ROW()+1,2))</formula>
    </cfRule>
    <cfRule type="expression" dxfId="3024" priority="67">
      <formula>MOD(ROW(),2)</formula>
    </cfRule>
  </conditionalFormatting>
  <conditionalFormatting sqref="AU15">
    <cfRule type="expression" dxfId="3023" priority="57">
      <formula>AND(NOT(ISNUMBER(AU15)),NOT(ISBLANK(AU15)))</formula>
    </cfRule>
  </conditionalFormatting>
  <conditionalFormatting sqref="AU15">
    <cfRule type="expression" dxfId="3022" priority="56">
      <formula>OR(AND(NOT(_xlfn.ISFORMULA(AU15)),NOT(ISBLANK(AU15))),ISERROR(AU15))</formula>
    </cfRule>
  </conditionalFormatting>
  <conditionalFormatting sqref="AU15">
    <cfRule type="containsBlanks" priority="58">
      <formula>LEN(TRIM(AU15))=0</formula>
    </cfRule>
    <cfRule type="expression" dxfId="3021" priority="60">
      <formula>AND(_xlfn.ISFORMULA(AU15),MOD(ROW()+1,2))</formula>
    </cfRule>
    <cfRule type="expression" dxfId="3020" priority="61">
      <formula>MOD(ROW(),2)</formula>
    </cfRule>
  </conditionalFormatting>
  <conditionalFormatting sqref="CX15">
    <cfRule type="expression" dxfId="3019" priority="55">
      <formula>AND(NOT(ISNUMBER(CX15)),NOT(ISBLANK(CX15)))</formula>
    </cfRule>
  </conditionalFormatting>
  <conditionalFormatting sqref="DD15">
    <cfRule type="expression" dxfId="3018" priority="54">
      <formula>AND(NOT(ISNUMBER(DD15)),NOT(ISBLANK(DD15)))</formula>
    </cfRule>
  </conditionalFormatting>
  <conditionalFormatting sqref="DE15">
    <cfRule type="expression" dxfId="3017" priority="53">
      <formula>AND(NOT(ISNUMBER(DE15)),NOT(ISBLANK(DE15)))</formula>
    </cfRule>
  </conditionalFormatting>
  <conditionalFormatting sqref="DG15">
    <cfRule type="expression" dxfId="3016" priority="52">
      <formula>AND(NOT(ISNUMBER(DG15)),NOT(ISBLANK(DG15)))</formula>
    </cfRule>
  </conditionalFormatting>
  <conditionalFormatting sqref="DI15">
    <cfRule type="expression" dxfId="3015" priority="51">
      <formula>AND(NOT(ISNUMBER(DI15)),NOT(ISBLANK(DI15)))</formula>
    </cfRule>
  </conditionalFormatting>
  <conditionalFormatting sqref="BH16:BL16 V16:AV16 BN16:BO16 AX16 BA16:BF16 I16:O16">
    <cfRule type="expression" dxfId="3014" priority="38">
      <formula>AND(NOT(ISNUMBER(I16)),NOT(ISBLANK(I16)))</formula>
    </cfRule>
  </conditionalFormatting>
  <conditionalFormatting sqref="AR16:AT16 AN16:AP16 AD16:AL16">
    <cfRule type="expression" dxfId="3013" priority="36" stopIfTrue="1">
      <formula>AND(OR(ISNUMBER(SEARCH("+",AD16)),ISNUMBER(SEARCH("–",AD16))),MOD(ROW()+1,2))</formula>
    </cfRule>
    <cfRule type="expression" dxfId="3012" priority="37" stopIfTrue="1">
      <formula>AND(OR(ISNUMBER(SEARCH("+",AD16)),ISNUMBER(SEARCH("–",AD16))),MOD(ROW(),2))</formula>
    </cfRule>
  </conditionalFormatting>
  <conditionalFormatting sqref="AM16 AQ16 AU16 BC16 BF16 BI16:BJ16 BS16 BU16:BV16 BY16 CB16 CD16:CE16 CM16:CN16 CY16:DA16 DK16:DL16">
    <cfRule type="expression" dxfId="3011" priority="35">
      <formula>OR(AND(NOT(_xlfn.ISFORMULA(AM16)),NOT(ISBLANK(AM16))),ISERROR(AM16))</formula>
    </cfRule>
  </conditionalFormatting>
  <conditionalFormatting sqref="DL16">
    <cfRule type="expression" dxfId="3010" priority="34">
      <formula>AND(NOT(ISBLANK(A16)),ISBLANK(DL16))</formula>
    </cfRule>
  </conditionalFormatting>
  <conditionalFormatting sqref="DB16:DC16">
    <cfRule type="containsBlanks" dxfId="3009" priority="33">
      <formula>LEN(TRIM(DB16))=0</formula>
    </cfRule>
  </conditionalFormatting>
  <conditionalFormatting sqref="BI16">
    <cfRule type="containsBlanks" priority="43">
      <formula>LEN(TRIM(BI16))=0</formula>
    </cfRule>
    <cfRule type="expression" dxfId="3008" priority="45">
      <formula>AND(_xlfn.ISFORMULA(BI16),MOD(ROW()+1,2))</formula>
    </cfRule>
    <cfRule type="expression" dxfId="3007" priority="46">
      <formula>MOD(ROW(),2)</formula>
    </cfRule>
  </conditionalFormatting>
  <conditionalFormatting sqref="A16:C16 E16:CQ16 CS16 CU16:DE16 DI16:XFD16 DG16">
    <cfRule type="containsBlanks" priority="48">
      <formula>LEN(TRIM(A16))=0</formula>
    </cfRule>
    <cfRule type="expression" dxfId="3006" priority="49">
      <formula>AND(_xlfn.ISFORMULA(A16),MOD(ROW()+1,2))</formula>
    </cfRule>
    <cfRule type="expression" dxfId="3005" priority="50">
      <formula>MOD(ROW(),2)</formula>
    </cfRule>
  </conditionalFormatting>
  <conditionalFormatting sqref="BH17:BL17 V17:AV17 BN17:BO17 AX17 I17:O17 BA17:BF17">
    <cfRule type="expression" dxfId="3004" priority="7">
      <formula>AND(NOT(ISNUMBER(I17)),NOT(ISBLANK(I17)))</formula>
    </cfRule>
  </conditionalFormatting>
  <conditionalFormatting sqref="AR17:AT17 AN17:AP17 AD17:AL17">
    <cfRule type="expression" dxfId="3003" priority="5" stopIfTrue="1">
      <formula>AND(OR(ISNUMBER(SEARCH("+",AD17)),ISNUMBER(SEARCH("–",AD17))),MOD(ROW()+1,2))</formula>
    </cfRule>
    <cfRule type="expression" dxfId="3002" priority="6" stopIfTrue="1">
      <formula>AND(OR(ISNUMBER(SEARCH("+",AD17)),ISNUMBER(SEARCH("–",AD17))),MOD(ROW(),2))</formula>
    </cfRule>
  </conditionalFormatting>
  <conditionalFormatting sqref="AM17 AQ17 AU17 BC17 BF17 BI17:BJ17 BS17 BU17:BV17 BY17 CB17 CD17:CE17 CM17:CN17 CY17:DA17 DK17:DL17">
    <cfRule type="expression" dxfId="3001" priority="4">
      <formula>OR(AND(NOT(_xlfn.ISFORMULA(AM17)),NOT(ISBLANK(AM17))),ISERROR(AM17))</formula>
    </cfRule>
  </conditionalFormatting>
  <conditionalFormatting sqref="DL17">
    <cfRule type="expression" dxfId="3000" priority="3">
      <formula>AND(NOT(ISBLANK(A17)),ISBLANK(DL17))</formula>
    </cfRule>
  </conditionalFormatting>
  <conditionalFormatting sqref="DH17 DF17 DB17:DC17">
    <cfRule type="containsBlanks" dxfId="2999" priority="2">
      <formula>LEN(TRIM(DB17))=0</formula>
    </cfRule>
  </conditionalFormatting>
  <conditionalFormatting sqref="BO17">
    <cfRule type="containsBlanks" priority="17">
      <formula>LEN(TRIM(BO17))=0</formula>
    </cfRule>
    <cfRule type="expression" dxfId="2998" priority="18">
      <formula>AND(_xlfn.ISFORMULA(#REF!),MOD(ROW(),2))</formula>
    </cfRule>
    <cfRule type="expression" dxfId="2997" priority="19">
      <formula>AND(_xlfn.ISFORMULA(BO17),MOD(ROW()+1,2))</formula>
    </cfRule>
    <cfRule type="expression" dxfId="2996" priority="20">
      <formula>MOD(ROW(),2)</formula>
    </cfRule>
  </conditionalFormatting>
  <conditionalFormatting sqref="CY17:DA17">
    <cfRule type="containsBlanks" priority="22">
      <formula>LEN(TRIM(CY17))=0</formula>
    </cfRule>
    <cfRule type="expression" dxfId="2995" priority="23">
      <formula>AND(_xlfn.ISFORMULA(CY17),MOD(ROW()+1,2))</formula>
    </cfRule>
    <cfRule type="expression" dxfId="2994" priority="24">
      <formula>MOD(ROW(),2)</formula>
    </cfRule>
  </conditionalFormatting>
  <conditionalFormatting sqref="BI17:BJ17 CB17 BF17 BS17 BY17 CR17 CM17:CN17">
    <cfRule type="containsBlanks" priority="25">
      <formula>LEN(TRIM(BF17))=0</formula>
    </cfRule>
    <cfRule type="expression" dxfId="2993" priority="26">
      <formula>AND(_xlfn.ISFORMULA(BF17),MOD(ROW()+1,2))</formula>
    </cfRule>
    <cfRule type="expression" dxfId="2992" priority="27">
      <formula>MOD(ROW(),2)</formula>
    </cfRule>
  </conditionalFormatting>
  <conditionalFormatting sqref="D16 DF16 DH16 BF16 BS16 BY16 CB16 CR16 CT16:CT17">
    <cfRule type="containsBlanks" priority="1925">
      <formula>LEN(TRIM(D16))=0</formula>
    </cfRule>
    <cfRule type="expression" dxfId="2991" priority="1926">
      <formula>AND(_xlfn.ISFORMULA(#REF!),MOD(ROW(),2))</formula>
    </cfRule>
    <cfRule type="expression" dxfId="2990" priority="1927">
      <formula>AND(_xlfn.ISFORMULA(D16),MOD(ROW()+1,2))</formula>
    </cfRule>
    <cfRule type="expression" dxfId="2989" priority="1928">
      <formula>MOD(ROW(),2)</formula>
    </cfRule>
  </conditionalFormatting>
  <conditionalFormatting sqref="A14:C14 F14:CS14 CU14:XFD14 CB17 BF17 BS17 BY17 CR17 CM17:CN17 AM15 AQ15 AU15 BI17:BJ17">
    <cfRule type="expression" dxfId="2988" priority="1953">
      <formula>AND(_xlfn.ISFORMULA(#REF!),MOD(ROW(),2))</formula>
    </cfRule>
  </conditionalFormatting>
  <conditionalFormatting sqref="CT14 E14:E15">
    <cfRule type="expression" dxfId="2987" priority="1963">
      <formula>AND(_xlfn.ISFORMULA(#REF!),MOD(ROW(),2))</formula>
    </cfRule>
  </conditionalFormatting>
  <conditionalFormatting sqref="BI16">
    <cfRule type="expression" dxfId="2986" priority="1977">
      <formula>AND(_xlfn.ISFORMULA(#REF!),MOD(ROW(),2))</formula>
    </cfRule>
  </conditionalFormatting>
  <conditionalFormatting sqref="A16:C16 E16:CQ16 CS16 CU16:DE16 DI16:XFD16 DG16 CY17:DA17">
    <cfRule type="expression" dxfId="2985" priority="1978">
      <formula>AND(_xlfn.ISFORMULA(#REF!),MOD(ROW(),2))</formula>
    </cfRule>
  </conditionalFormatting>
  <conditionalFormatting sqref="BM17:BN17 A17:BK17 BP17:CQ17 CS17 CU17:XFD17">
    <cfRule type="containsBlanks" priority="1984">
      <formula>LEN(TRIM(A17))=0</formula>
    </cfRule>
    <cfRule type="expression" dxfId="2984" priority="1985">
      <formula>AND(_xlfn.ISFORMULA(#REF!),MOD(ROW(),2))</formula>
    </cfRule>
    <cfRule type="expression" dxfId="2983" priority="1986">
      <formula>AND(_xlfn.ISFORMULA(A17),MOD(ROW()+1,2))</formula>
    </cfRule>
    <cfRule type="expression" dxfId="2982" priority="1987">
      <formula>MOD(ROW(),2)</formula>
    </cfRule>
  </conditionalFormatting>
  <conditionalFormatting sqref="BL17">
    <cfRule type="containsBlanks" priority="2004">
      <formula>LEN(TRIM(BL17))=0</formula>
    </cfRule>
    <cfRule type="expression" dxfId="2981" priority="2005">
      <formula>AND(_xlfn.ISFORMULA(#REF!),MOD(ROW(),2))</formula>
    </cfRule>
    <cfRule type="expression" dxfId="2980" priority="2006">
      <formula>AND(_xlfn.ISFORMULA(BL17),MOD(ROW()+1,2))</formula>
    </cfRule>
    <cfRule type="expression" dxfId="2979" priority="2007">
      <formula>MOD(ROW(),2)</formula>
    </cfRule>
  </conditionalFormatting>
  <dataValidations count="2">
    <dataValidation type="list" allowBlank="1" showInputMessage="1" showErrorMessage="1" sqref="G12 G4:G10 G14:G17" xr:uid="{28DC90C7-2EC8-AF43-8290-833A95889DA6}">
      <formula1>"Preparation, Copy-editing, Typesetting, First proofs, Corrections, Revised proofs, Pre-final, Final checks, Held at end of production, Production complete"</formula1>
    </dataValidation>
    <dataValidation type="list" allowBlank="1" showInputMessage="1" showErrorMessage="1" sqref="F4:F17 AY4:AZ17 CQ4:CQ17 CU4:CU17 P4:Q17" xr:uid="{54C20C4D-87C2-1041-8E48-C574BF9B0821}">
      <formula1>"Yes,No"</formula1>
    </dataValidation>
  </dataValidations>
  <hyperlinks>
    <hyperlink ref="T4" r:id="rId1" xr:uid="{6F3FC3E8-01B2-BD4A-B29A-4EBBC03476FD}"/>
    <hyperlink ref="T6" r:id="rId2" xr:uid="{6B202CF0-403D-0044-AD20-9C2ADBC51CD3}"/>
    <hyperlink ref="T7" r:id="rId3" xr:uid="{AB4C4137-5924-3E4E-A346-76B65A2C1E6D}"/>
    <hyperlink ref="T8" r:id="rId4" xr:uid="{75559ACB-6190-614D-A476-547B21652AC3}"/>
    <hyperlink ref="T9" r:id="rId5" xr:uid="{EFD81DEF-F780-EF41-A89B-2C93C2DD9CFF}"/>
    <hyperlink ref="T10" r:id="rId6" xr:uid="{CE264F71-8CC6-1C4A-9DA8-BE8208D9366E}"/>
    <hyperlink ref="T11" r:id="rId7" xr:uid="{453DF4EB-6A90-6641-903D-C4070A285288}"/>
    <hyperlink ref="T13" r:id="rId8" xr:uid="{C4592750-5B82-E245-BF5D-0CCF15458087}"/>
    <hyperlink ref="T14" r:id="rId9" xr:uid="{5455A8A1-031D-A248-B7CB-DFD8363F00EA}"/>
    <hyperlink ref="T15" r:id="rId10" xr:uid="{64ED662F-3E6B-8D40-80B0-FC28047C1EBD}"/>
    <hyperlink ref="T16" r:id="rId11" xr:uid="{92E2BF7B-C9F7-4742-8238-A1D259FA2A2C}"/>
  </hyperlinks>
  <pageMargins left="0.7" right="0.7" top="0.75" bottom="0.75" header="0.3" footer="0.3"/>
  <pageSetup paperSize="9" orientation="portrait" horizontalDpi="0" verticalDpi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93E388-F700-2F47-AD51-C3A428972D81}">
  <sheetPr codeName="Sheet2"/>
  <dimension ref="A1:DN67"/>
  <sheetViews>
    <sheetView topLeftCell="AF1" workbookViewId="0">
      <pane ySplit="1" topLeftCell="A2" activePane="bottomLeft" state="frozen"/>
      <selection pane="bottomLeft" activeCell="AV11" sqref="AV11"/>
    </sheetView>
  </sheetViews>
  <sheetFormatPr baseColWidth="10" defaultColWidth="10.5" defaultRowHeight="28" customHeight="1"/>
  <cols>
    <col min="1" max="1" width="7.5" style="15" bestFit="1" customWidth="1"/>
    <col min="2" max="2" width="10.6640625" style="31" customWidth="1"/>
    <col min="3" max="3" width="9.5" style="15" customWidth="1"/>
    <col min="4" max="4" width="10.6640625" style="15" customWidth="1"/>
    <col min="5" max="7" width="11.6640625" style="15" customWidth="1"/>
    <col min="8" max="8" width="22.83203125" style="15" customWidth="1"/>
    <col min="9" max="9" width="10.83203125" style="15" bestFit="1" customWidth="1"/>
    <col min="10" max="10" width="14.5" style="15" customWidth="1"/>
    <col min="11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25" style="15" bestFit="1" customWidth="1"/>
    <col min="21" max="21" width="90.5" style="15" bestFit="1" customWidth="1"/>
    <col min="22" max="25" width="10.5" style="15"/>
    <col min="26" max="26" width="17.1640625" style="15" customWidth="1"/>
    <col min="27" max="31" width="12.5" style="15" customWidth="1"/>
    <col min="32" max="38" width="12.6640625" style="15" customWidth="1"/>
    <col min="39" max="39" width="12.5" style="54" customWidth="1"/>
    <col min="40" max="42" width="12.6640625" style="15" customWidth="1"/>
    <col min="43" max="43" width="12.5" style="54" customWidth="1"/>
    <col min="44" max="46" width="12.6640625" style="15" customWidth="1"/>
    <col min="47" max="47" width="12.6640625" style="54" customWidth="1"/>
    <col min="48" max="49" width="10.5" style="15"/>
    <col min="50" max="50" width="12.6640625" style="15" customWidth="1"/>
    <col min="51" max="51" width="7.33203125" style="15" customWidth="1"/>
    <col min="52" max="53" width="15.6640625" style="16" customWidth="1"/>
    <col min="54" max="54" width="11.6640625" style="15" customWidth="1"/>
    <col min="55" max="55" width="16.83203125" style="15" customWidth="1"/>
    <col min="56" max="57" width="14.83203125" style="15" customWidth="1"/>
    <col min="58" max="60" width="16.83203125" style="15" customWidth="1"/>
    <col min="61" max="62" width="15.6640625" style="54" customWidth="1"/>
    <col min="63" max="64" width="16.83203125" style="15" customWidth="1"/>
    <col min="65" max="65" width="12.33203125" style="15" customWidth="1"/>
    <col min="66" max="66" width="11.6640625" style="15" customWidth="1"/>
    <col min="67" max="67" width="15" style="15" customWidth="1"/>
    <col min="68" max="68" width="14.83203125" style="15" customWidth="1"/>
    <col min="69" max="71" width="12.33203125" style="15" customWidth="1"/>
    <col min="72" max="72" width="14.5" style="15" customWidth="1"/>
    <col min="73" max="74" width="15.6640625" style="54" customWidth="1"/>
    <col min="75" max="81" width="14.5" style="15" customWidth="1"/>
    <col min="82" max="83" width="15.6640625" style="54" customWidth="1"/>
    <col min="84" max="84" width="14.5" style="16" customWidth="1"/>
    <col min="85" max="88" width="14.5" style="15" customWidth="1"/>
    <col min="89" max="90" width="17" style="16" customWidth="1"/>
    <col min="91" max="91" width="15" style="15" customWidth="1"/>
    <col min="92" max="93" width="22.5" style="15" customWidth="1"/>
    <col min="94" max="94" width="14.5" style="16" customWidth="1"/>
    <col min="95" max="95" width="14.5" style="15" customWidth="1"/>
    <col min="96" max="96" width="14.5" style="54" customWidth="1"/>
    <col min="97" max="98" width="14.5" style="15" customWidth="1"/>
    <col min="99" max="100" width="12.6640625" style="15" customWidth="1"/>
    <col min="101" max="105" width="19.5" style="15" customWidth="1"/>
    <col min="106" max="106" width="16.83203125" style="15" customWidth="1"/>
    <col min="107" max="107" width="14.6640625" style="16" customWidth="1"/>
    <col min="108" max="108" width="19.5" style="15" customWidth="1"/>
    <col min="109" max="109" width="16.83203125" style="15" customWidth="1"/>
    <col min="110" max="111" width="16.6640625" style="16" customWidth="1"/>
    <col min="112" max="112" width="14.6640625" style="16" customWidth="1"/>
    <col min="113" max="113" width="16.6640625" style="16" customWidth="1"/>
    <col min="114" max="114" width="71" style="16" customWidth="1"/>
    <col min="115" max="115" width="22.83203125" style="15" customWidth="1"/>
    <col min="116" max="116" width="21.6640625" style="15" customWidth="1"/>
    <col min="117" max="117" width="19.5" style="15" customWidth="1"/>
    <col min="118" max="118" width="19.5" style="41" customWidth="1"/>
    <col min="119" max="16384" width="10.5" style="15"/>
  </cols>
  <sheetData>
    <row r="1" spans="1:118" s="4" customFormat="1" ht="28" customHeight="1" thickBot="1">
      <c r="A1" s="118" t="s">
        <v>42</v>
      </c>
      <c r="B1" s="119"/>
      <c r="C1" s="120">
        <f ca="1">NOW()</f>
        <v>43456.462668518521</v>
      </c>
      <c r="D1" s="121"/>
      <c r="E1" s="74"/>
      <c r="F1" s="74"/>
      <c r="G1" s="74"/>
      <c r="H1" s="74"/>
      <c r="I1" s="3"/>
      <c r="J1" s="51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15" t="s">
        <v>565</v>
      </c>
      <c r="X1" s="116"/>
      <c r="Y1" s="117"/>
      <c r="Z1" s="115" t="s">
        <v>566</v>
      </c>
      <c r="AA1" s="116"/>
      <c r="AB1" s="116"/>
      <c r="AC1" s="117"/>
      <c r="AM1" s="52"/>
      <c r="AQ1" s="52"/>
      <c r="AU1" s="52"/>
      <c r="AZ1" s="3"/>
      <c r="BA1" s="3"/>
      <c r="BB1" s="7"/>
      <c r="BC1" s="3"/>
      <c r="BD1" s="3"/>
      <c r="BE1" s="7"/>
      <c r="BG1" s="3"/>
      <c r="BH1" s="3"/>
      <c r="BI1" s="52"/>
      <c r="BJ1" s="52"/>
      <c r="BK1" s="3"/>
      <c r="BL1" s="3"/>
      <c r="BM1" s="3"/>
      <c r="BN1" s="7"/>
      <c r="BO1" s="3"/>
      <c r="BP1" s="3"/>
      <c r="BQ1" s="3"/>
      <c r="BR1" s="7"/>
      <c r="BT1" s="3"/>
      <c r="BU1" s="52"/>
      <c r="BV1" s="52"/>
      <c r="BW1" s="3"/>
      <c r="BX1" s="7"/>
      <c r="BY1" s="3"/>
      <c r="BZ1" s="3"/>
      <c r="CA1" s="7"/>
      <c r="CC1" s="3"/>
      <c r="CD1" s="52"/>
      <c r="CE1" s="52"/>
      <c r="CF1" s="3"/>
      <c r="CG1" s="3"/>
      <c r="CH1" s="3"/>
      <c r="CI1" s="3"/>
      <c r="CJ1" s="3"/>
      <c r="CK1" s="3"/>
      <c r="CL1" s="3"/>
      <c r="CM1" s="7"/>
      <c r="CN1" s="3"/>
      <c r="CO1" s="3"/>
      <c r="CP1" s="3"/>
      <c r="CQ1" s="3"/>
      <c r="CR1" s="52"/>
      <c r="CU1" s="3"/>
      <c r="CV1" s="3"/>
      <c r="CW1" s="3"/>
      <c r="CX1" s="3"/>
      <c r="CY1" s="7"/>
      <c r="CZ1" s="3"/>
      <c r="DA1" s="7"/>
      <c r="DB1" s="3"/>
      <c r="DC1" s="3"/>
      <c r="DD1" s="7"/>
      <c r="DE1" s="3"/>
      <c r="DF1" s="3"/>
      <c r="DG1" s="3"/>
      <c r="DH1" s="3"/>
      <c r="DI1" s="3"/>
      <c r="DJ1" s="3"/>
      <c r="DK1" s="5"/>
      <c r="DM1" s="3"/>
      <c r="DN1" s="55"/>
    </row>
    <row r="2" spans="1:118" s="85" customFormat="1" ht="119" customHeight="1">
      <c r="A2" s="83" t="s">
        <v>685</v>
      </c>
      <c r="B2" s="84" t="s">
        <v>686</v>
      </c>
      <c r="C2" s="85" t="s">
        <v>687</v>
      </c>
      <c r="D2" s="84" t="s">
        <v>688</v>
      </c>
      <c r="E2" s="85" t="s">
        <v>689</v>
      </c>
      <c r="F2" s="85" t="s">
        <v>598</v>
      </c>
      <c r="G2" s="85" t="s">
        <v>498</v>
      </c>
      <c r="H2" s="85" t="s">
        <v>690</v>
      </c>
      <c r="I2" s="86" t="s">
        <v>691</v>
      </c>
      <c r="J2" s="87" t="s">
        <v>499</v>
      </c>
      <c r="K2" s="87" t="s">
        <v>69</v>
      </c>
      <c r="L2" s="87" t="s">
        <v>126</v>
      </c>
      <c r="M2" s="86" t="s">
        <v>24</v>
      </c>
      <c r="N2" s="86" t="s">
        <v>58</v>
      </c>
      <c r="O2" s="86" t="s">
        <v>6</v>
      </c>
      <c r="P2" s="86" t="s">
        <v>48</v>
      </c>
      <c r="Q2" s="86" t="s">
        <v>692</v>
      </c>
      <c r="R2" s="85" t="s">
        <v>693</v>
      </c>
      <c r="S2" s="88" t="s">
        <v>694</v>
      </c>
      <c r="T2" s="89" t="s">
        <v>695</v>
      </c>
      <c r="U2" s="88" t="s">
        <v>696</v>
      </c>
      <c r="V2" s="85" t="s">
        <v>697</v>
      </c>
      <c r="W2" s="85" t="s">
        <v>324</v>
      </c>
      <c r="X2" s="85" t="s">
        <v>558</v>
      </c>
      <c r="Y2" s="85" t="s">
        <v>325</v>
      </c>
      <c r="Z2" s="85" t="s">
        <v>568</v>
      </c>
      <c r="AA2" s="85" t="s">
        <v>569</v>
      </c>
      <c r="AB2" s="85" t="s">
        <v>567</v>
      </c>
      <c r="AC2" s="85" t="s">
        <v>0</v>
      </c>
      <c r="AD2" s="85" t="s">
        <v>698</v>
      </c>
      <c r="AE2" s="85" t="s">
        <v>599</v>
      </c>
      <c r="AF2" s="85" t="s">
        <v>699</v>
      </c>
      <c r="AG2" s="90" t="s">
        <v>365</v>
      </c>
      <c r="AH2" s="90" t="s">
        <v>600</v>
      </c>
      <c r="AI2" s="90" t="s">
        <v>366</v>
      </c>
      <c r="AJ2" s="90" t="s">
        <v>376</v>
      </c>
      <c r="AK2" s="90" t="s">
        <v>377</v>
      </c>
      <c r="AL2" s="85" t="s">
        <v>649</v>
      </c>
      <c r="AM2" s="91" t="s">
        <v>500</v>
      </c>
      <c r="AN2" s="90" t="s">
        <v>378</v>
      </c>
      <c r="AO2" s="90" t="s">
        <v>379</v>
      </c>
      <c r="AP2" s="85" t="s">
        <v>648</v>
      </c>
      <c r="AQ2" s="91" t="s">
        <v>501</v>
      </c>
      <c r="AR2" s="90" t="s">
        <v>380</v>
      </c>
      <c r="AS2" s="90" t="s">
        <v>381</v>
      </c>
      <c r="AT2" s="85" t="s">
        <v>82</v>
      </c>
      <c r="AU2" s="91" t="s">
        <v>502</v>
      </c>
      <c r="AV2" s="85" t="s">
        <v>311</v>
      </c>
      <c r="AW2" s="85" t="s">
        <v>700</v>
      </c>
      <c r="AX2" s="85" t="s">
        <v>23</v>
      </c>
      <c r="AY2" s="85" t="s">
        <v>29</v>
      </c>
      <c r="AZ2" s="85" t="s">
        <v>382</v>
      </c>
      <c r="BA2" s="85" t="s">
        <v>383</v>
      </c>
      <c r="BB2" s="86" t="s">
        <v>701</v>
      </c>
      <c r="BC2" s="92" t="s">
        <v>702</v>
      </c>
      <c r="BD2" s="86" t="s">
        <v>703</v>
      </c>
      <c r="BE2" s="86" t="s">
        <v>704</v>
      </c>
      <c r="BF2" s="92" t="s">
        <v>705</v>
      </c>
      <c r="BG2" s="85" t="s">
        <v>706</v>
      </c>
      <c r="BH2" s="85" t="s">
        <v>588</v>
      </c>
      <c r="BI2" s="91" t="s">
        <v>707</v>
      </c>
      <c r="BJ2" s="91" t="s">
        <v>708</v>
      </c>
      <c r="BK2" s="86" t="s">
        <v>709</v>
      </c>
      <c r="BL2" s="86" t="s">
        <v>710</v>
      </c>
      <c r="BM2" s="86" t="s">
        <v>711</v>
      </c>
      <c r="BN2" s="86" t="s">
        <v>551</v>
      </c>
      <c r="BO2" s="86" t="s">
        <v>552</v>
      </c>
      <c r="BP2" s="86" t="s">
        <v>553</v>
      </c>
      <c r="BQ2" s="86" t="s">
        <v>712</v>
      </c>
      <c r="BR2" s="86" t="s">
        <v>713</v>
      </c>
      <c r="BS2" s="92" t="s">
        <v>714</v>
      </c>
      <c r="BT2" s="85" t="s">
        <v>715</v>
      </c>
      <c r="BU2" s="91" t="s">
        <v>716</v>
      </c>
      <c r="BV2" s="91" t="s">
        <v>717</v>
      </c>
      <c r="BW2" s="86" t="s">
        <v>718</v>
      </c>
      <c r="BX2" s="86" t="s">
        <v>719</v>
      </c>
      <c r="BY2" s="92" t="s">
        <v>720</v>
      </c>
      <c r="BZ2" s="86" t="s">
        <v>721</v>
      </c>
      <c r="CA2" s="86" t="s">
        <v>722</v>
      </c>
      <c r="CB2" s="92" t="s">
        <v>723</v>
      </c>
      <c r="CC2" s="85" t="s">
        <v>724</v>
      </c>
      <c r="CD2" s="91" t="s">
        <v>707</v>
      </c>
      <c r="CE2" s="91" t="s">
        <v>708</v>
      </c>
      <c r="CF2" s="86" t="s">
        <v>725</v>
      </c>
      <c r="CG2" s="86" t="s">
        <v>40</v>
      </c>
      <c r="CH2" s="86" t="s">
        <v>726</v>
      </c>
      <c r="CI2" s="86" t="s">
        <v>727</v>
      </c>
      <c r="CJ2" s="86" t="s">
        <v>728</v>
      </c>
      <c r="CK2" s="86" t="s">
        <v>729</v>
      </c>
      <c r="CL2" s="86" t="s">
        <v>730</v>
      </c>
      <c r="CM2" s="92" t="s">
        <v>117</v>
      </c>
      <c r="CN2" s="92" t="s">
        <v>73</v>
      </c>
      <c r="CO2" s="93" t="s">
        <v>215</v>
      </c>
      <c r="CP2" s="86" t="s">
        <v>731</v>
      </c>
      <c r="CQ2" s="86" t="s">
        <v>503</v>
      </c>
      <c r="CR2" s="91" t="s">
        <v>504</v>
      </c>
      <c r="CS2" s="86" t="s">
        <v>732</v>
      </c>
      <c r="CT2" s="92" t="s">
        <v>52</v>
      </c>
      <c r="CU2" s="92" t="s">
        <v>363</v>
      </c>
      <c r="CV2" s="86" t="s">
        <v>733</v>
      </c>
      <c r="CW2" s="86" t="s">
        <v>326</v>
      </c>
      <c r="CX2" s="86" t="s">
        <v>17</v>
      </c>
      <c r="CY2" s="92" t="s">
        <v>38</v>
      </c>
      <c r="CZ2" s="92" t="s">
        <v>14</v>
      </c>
      <c r="DA2" s="92" t="s">
        <v>60</v>
      </c>
      <c r="DB2" s="86" t="s">
        <v>589</v>
      </c>
      <c r="DC2" s="86" t="s">
        <v>590</v>
      </c>
      <c r="DD2" s="86" t="s">
        <v>187</v>
      </c>
      <c r="DE2" s="86" t="s">
        <v>527</v>
      </c>
      <c r="DF2" s="86" t="s">
        <v>114</v>
      </c>
      <c r="DG2" s="86" t="s">
        <v>115</v>
      </c>
      <c r="DH2" s="86" t="s">
        <v>132</v>
      </c>
      <c r="DI2" s="86" t="s">
        <v>197</v>
      </c>
      <c r="DJ2" s="85" t="s">
        <v>734</v>
      </c>
      <c r="DK2" s="85" t="s">
        <v>505</v>
      </c>
      <c r="DL2" s="94" t="s">
        <v>735</v>
      </c>
    </row>
    <row r="3" spans="1:118" ht="30" customHeight="1">
      <c r="A3" s="15">
        <v>63</v>
      </c>
      <c r="B3" s="31" t="s">
        <v>469</v>
      </c>
      <c r="C3" s="15" t="s">
        <v>470</v>
      </c>
      <c r="D3" s="21">
        <v>0.29236111111111113</v>
      </c>
      <c r="E3" s="15" t="s">
        <v>198</v>
      </c>
      <c r="F3" s="15" t="s">
        <v>74</v>
      </c>
      <c r="G3" s="39" t="s">
        <v>506</v>
      </c>
      <c r="H3" s="1" t="s">
        <v>99</v>
      </c>
      <c r="I3" s="16">
        <v>41724</v>
      </c>
      <c r="J3" s="16">
        <v>42010</v>
      </c>
      <c r="K3" s="16">
        <v>42010</v>
      </c>
      <c r="L3" s="16">
        <v>42011</v>
      </c>
      <c r="M3" s="16">
        <v>40451</v>
      </c>
      <c r="N3" s="16">
        <v>41454</v>
      </c>
      <c r="O3" s="16">
        <v>41720</v>
      </c>
      <c r="P3" s="15" t="s">
        <v>74</v>
      </c>
      <c r="Q3" s="15" t="s">
        <v>74</v>
      </c>
      <c r="R3" s="1" t="s">
        <v>218</v>
      </c>
      <c r="S3" s="1" t="s">
        <v>471</v>
      </c>
      <c r="T3" s="59" t="s">
        <v>472</v>
      </c>
      <c r="U3" s="1" t="s">
        <v>473</v>
      </c>
      <c r="V3" s="15">
        <v>122</v>
      </c>
      <c r="W3" s="19">
        <v>32973</v>
      </c>
      <c r="X3" s="19">
        <v>26998</v>
      </c>
      <c r="Y3" s="15">
        <v>0</v>
      </c>
      <c r="Z3" s="15">
        <v>100</v>
      </c>
      <c r="AA3" s="15">
        <v>86</v>
      </c>
      <c r="AB3" s="15">
        <v>51</v>
      </c>
      <c r="AC3" s="15">
        <v>0</v>
      </c>
      <c r="AD3" s="15">
        <v>21</v>
      </c>
      <c r="AE3" s="15">
        <v>0</v>
      </c>
      <c r="AF3" s="15">
        <v>21</v>
      </c>
      <c r="AG3" s="15">
        <v>0</v>
      </c>
      <c r="AH3" s="15">
        <v>0</v>
      </c>
      <c r="AI3" s="15">
        <v>0</v>
      </c>
      <c r="AJ3" s="15">
        <v>0</v>
      </c>
      <c r="AK3" s="15">
        <v>0</v>
      </c>
      <c r="AL3" s="15">
        <v>0</v>
      </c>
      <c r="AM3" s="54">
        <f>15.5*(AL3)</f>
        <v>0</v>
      </c>
      <c r="AN3" s="15">
        <v>2</v>
      </c>
      <c r="AO3" s="15">
        <v>0</v>
      </c>
      <c r="AP3" s="15">
        <v>2</v>
      </c>
      <c r="AQ3" s="54">
        <f>17.5*(AP3)</f>
        <v>35</v>
      </c>
      <c r="AR3" s="15">
        <v>2</v>
      </c>
      <c r="AS3" s="15">
        <v>0</v>
      </c>
      <c r="AT3" s="15">
        <v>2</v>
      </c>
      <c r="AU3" s="54">
        <f>24*(AT3)</f>
        <v>48</v>
      </c>
      <c r="AV3" s="15">
        <v>1</v>
      </c>
      <c r="AW3" s="15">
        <v>6</v>
      </c>
      <c r="AX3" s="15">
        <v>0</v>
      </c>
      <c r="AY3" s="15" t="s">
        <v>74</v>
      </c>
      <c r="AZ3" s="15" t="s">
        <v>75</v>
      </c>
      <c r="BA3" s="15">
        <v>1</v>
      </c>
      <c r="BB3" s="16">
        <v>41725</v>
      </c>
      <c r="BC3" s="15">
        <f>DATEDIF(I3,BB3,"d")</f>
        <v>1</v>
      </c>
      <c r="BD3" s="16">
        <v>41832</v>
      </c>
      <c r="BE3" s="16">
        <v>41886</v>
      </c>
      <c r="BF3" s="39">
        <f>DAYS360(BD3,BE3)</f>
        <v>52</v>
      </c>
      <c r="BG3" s="16" t="s">
        <v>487</v>
      </c>
      <c r="BH3" s="15">
        <v>156</v>
      </c>
      <c r="BI3" s="54">
        <f t="shared" ref="BI3:BI12" si="0">6.5*(Z3)</f>
        <v>650</v>
      </c>
      <c r="BJ3" s="54">
        <f t="shared" ref="BJ3:BJ12" si="1">6.5*(AA3)</f>
        <v>559</v>
      </c>
      <c r="BK3" s="16">
        <v>41730</v>
      </c>
      <c r="BL3" s="16">
        <v>41738</v>
      </c>
      <c r="BM3" s="15" t="s">
        <v>83</v>
      </c>
      <c r="BN3" s="16"/>
      <c r="BO3" s="16"/>
      <c r="BP3" s="16"/>
      <c r="BQ3" s="16">
        <v>41893</v>
      </c>
      <c r="BR3" s="16">
        <v>41902</v>
      </c>
      <c r="BS3" s="18">
        <f>IF(BR3="","Not complete",DAYS360(BQ3,BR3))</f>
        <v>9</v>
      </c>
      <c r="BT3" s="15" t="s">
        <v>83</v>
      </c>
      <c r="BU3" s="54">
        <f t="shared" ref="BU3:BU12" si="2">10.25*(Z3)</f>
        <v>1025</v>
      </c>
      <c r="BV3" s="54">
        <f t="shared" ref="BV3:BV12" si="3">10.25*(AA3)</f>
        <v>881.5</v>
      </c>
      <c r="BW3" s="16">
        <v>41902</v>
      </c>
      <c r="BX3" s="16">
        <v>41928</v>
      </c>
      <c r="BY3" s="18">
        <f>IF(BX3="","Not complete",DAYS360(BW3,BX3))</f>
        <v>26</v>
      </c>
      <c r="BZ3" s="16">
        <v>41906</v>
      </c>
      <c r="CA3" s="16">
        <v>41907</v>
      </c>
      <c r="CB3" s="18">
        <f>IF(CA3="","Not complete",DAYS360(BZ3,CA3))</f>
        <v>1</v>
      </c>
      <c r="CC3" s="15" t="s">
        <v>484</v>
      </c>
      <c r="CD3" s="54">
        <f t="shared" ref="CD3:CD12" si="4">3*(Z3)</f>
        <v>300</v>
      </c>
      <c r="CE3" s="54">
        <f t="shared" ref="CE3:CE12" si="5">3*(AA3)</f>
        <v>258</v>
      </c>
      <c r="CF3" s="16">
        <v>41932</v>
      </c>
      <c r="CG3" s="16">
        <v>41933</v>
      </c>
      <c r="CH3" s="16">
        <v>41933</v>
      </c>
      <c r="CI3" s="16">
        <v>41935</v>
      </c>
      <c r="CJ3" s="16">
        <v>41935</v>
      </c>
      <c r="CK3" s="16">
        <v>41991</v>
      </c>
      <c r="CL3" s="16">
        <v>41962</v>
      </c>
      <c r="CM3" s="18">
        <f>IF(CK3="","Not complete",DAYS360(CJ3,CK3))</f>
        <v>55</v>
      </c>
      <c r="CN3" s="18">
        <f t="shared" ref="CN3:CN5" si="6">IF(CL3="","Not complete",DAYS360(CJ3,CL3))</f>
        <v>26</v>
      </c>
      <c r="CO3" s="15">
        <v>4</v>
      </c>
      <c r="CP3" s="16">
        <v>41992</v>
      </c>
      <c r="CQ3" s="16" t="s">
        <v>74</v>
      </c>
      <c r="CR3" s="54">
        <v>0</v>
      </c>
      <c r="CS3" s="16">
        <v>42007</v>
      </c>
      <c r="CT3" s="26">
        <f>DATEDIF(I3,CS3,"d")</f>
        <v>283</v>
      </c>
      <c r="CU3" s="15" t="s">
        <v>74</v>
      </c>
      <c r="CV3" s="16">
        <v>42010</v>
      </c>
      <c r="CW3" s="15" t="s">
        <v>458</v>
      </c>
      <c r="CX3" s="16">
        <v>42011</v>
      </c>
      <c r="CY3" s="18">
        <f t="shared" ref="CY3:CY8" si="7">IF(CX3="","Not complete",DAYS360(M3,CX3))</f>
        <v>1537</v>
      </c>
      <c r="CZ3" s="18">
        <f t="shared" ref="CZ3:CZ8" si="8">IF(CX3="","Not complete",DAYS360(N3,CX3))</f>
        <v>548</v>
      </c>
      <c r="DA3" s="26">
        <f t="shared" ref="DA3:DA8" si="9">DATEDIF(O3,CX3,"d")</f>
        <v>291</v>
      </c>
      <c r="DB3" s="75"/>
      <c r="DC3" s="71"/>
      <c r="DD3" s="16">
        <v>42011</v>
      </c>
      <c r="DE3" s="16">
        <v>42011</v>
      </c>
      <c r="DF3" s="73"/>
      <c r="DG3" s="16">
        <v>42010</v>
      </c>
      <c r="DH3" s="73"/>
      <c r="DI3" s="16">
        <v>42010</v>
      </c>
      <c r="DJ3" s="1" t="s">
        <v>612</v>
      </c>
      <c r="DK3" s="54">
        <f>SUM(AM3+AQ3+AU3+BI3+BU3+CD3+CR3+1600)</f>
        <v>3658</v>
      </c>
      <c r="DL3" s="56">
        <f t="shared" ref="DL3:DL8" si="10">SUM(AM3+AQ3+AU3+BJ3+BV3+CE3+CR3+1600)</f>
        <v>3381.5</v>
      </c>
      <c r="DN3" s="15"/>
    </row>
    <row r="4" spans="1:118" ht="28" customHeight="1">
      <c r="A4" s="15">
        <v>66</v>
      </c>
      <c r="B4" s="31" t="s">
        <v>492</v>
      </c>
      <c r="C4" s="15" t="s">
        <v>427</v>
      </c>
      <c r="D4" s="21">
        <v>0.29305555555555557</v>
      </c>
      <c r="E4" s="15" t="s">
        <v>198</v>
      </c>
      <c r="F4" s="15" t="s">
        <v>74</v>
      </c>
      <c r="G4" s="15" t="s">
        <v>506</v>
      </c>
      <c r="H4" s="1" t="s">
        <v>335</v>
      </c>
      <c r="I4" s="16">
        <v>41823</v>
      </c>
      <c r="J4" s="16">
        <v>42010</v>
      </c>
      <c r="K4" s="16">
        <v>42010</v>
      </c>
      <c r="L4" s="16">
        <v>42014</v>
      </c>
      <c r="M4" s="16">
        <v>39538</v>
      </c>
      <c r="N4" s="16">
        <v>41548</v>
      </c>
      <c r="O4" s="16">
        <v>41818</v>
      </c>
      <c r="P4" s="15" t="s">
        <v>74</v>
      </c>
      <c r="Q4" s="15" t="s">
        <v>75</v>
      </c>
      <c r="R4" s="1" t="s">
        <v>256</v>
      </c>
      <c r="S4" s="1" t="s">
        <v>493</v>
      </c>
      <c r="T4" s="59" t="s">
        <v>494</v>
      </c>
      <c r="U4" s="1" t="s">
        <v>495</v>
      </c>
      <c r="V4" s="15">
        <v>262</v>
      </c>
      <c r="W4" s="19">
        <v>64343</v>
      </c>
      <c r="X4" s="19">
        <v>47200</v>
      </c>
      <c r="Y4" s="15">
        <v>9868</v>
      </c>
      <c r="Z4" s="15">
        <v>204</v>
      </c>
      <c r="AA4" s="15">
        <v>208</v>
      </c>
      <c r="AB4" s="15">
        <v>100</v>
      </c>
      <c r="AC4" s="15">
        <v>64</v>
      </c>
      <c r="AD4" s="15">
        <v>32</v>
      </c>
      <c r="AE4" s="15">
        <v>32</v>
      </c>
      <c r="AF4" s="15">
        <v>64</v>
      </c>
      <c r="AG4" s="15">
        <v>0</v>
      </c>
      <c r="AH4" s="15">
        <v>0</v>
      </c>
      <c r="AI4" s="15">
        <v>0</v>
      </c>
      <c r="AJ4" s="15">
        <v>0</v>
      </c>
      <c r="AK4" s="15">
        <v>0</v>
      </c>
      <c r="AL4" s="15">
        <v>0</v>
      </c>
      <c r="AM4" s="54">
        <f>15.5*(AL4)</f>
        <v>0</v>
      </c>
      <c r="AN4" s="15">
        <v>22</v>
      </c>
      <c r="AO4" s="15">
        <v>0</v>
      </c>
      <c r="AP4" s="15">
        <v>22</v>
      </c>
      <c r="AQ4" s="54">
        <f>17.5*(AP4)</f>
        <v>385</v>
      </c>
      <c r="AR4" s="15">
        <v>4</v>
      </c>
      <c r="AS4" s="15">
        <v>0</v>
      </c>
      <c r="AT4" s="15">
        <v>4</v>
      </c>
      <c r="AU4" s="54">
        <f>24*(AT4)</f>
        <v>96</v>
      </c>
      <c r="AV4" s="15">
        <v>6</v>
      </c>
      <c r="AW4" s="15" t="s">
        <v>74</v>
      </c>
      <c r="AX4" s="15">
        <v>8</v>
      </c>
      <c r="AY4" s="15" t="s">
        <v>74</v>
      </c>
      <c r="AZ4" s="15" t="s">
        <v>75</v>
      </c>
      <c r="BA4" s="15">
        <v>10</v>
      </c>
      <c r="BB4" s="16">
        <v>41823</v>
      </c>
      <c r="BC4" s="15">
        <f>DATEDIF(I4,BB4,"d")</f>
        <v>0</v>
      </c>
      <c r="BD4" s="16">
        <v>41877</v>
      </c>
      <c r="BE4" s="16">
        <v>41901</v>
      </c>
      <c r="BF4" s="15">
        <f>DAYS360(BD4,BE4)</f>
        <v>23</v>
      </c>
      <c r="BG4" s="15" t="s">
        <v>443</v>
      </c>
      <c r="BH4" s="15">
        <v>194</v>
      </c>
      <c r="BI4" s="54">
        <f t="shared" si="0"/>
        <v>1326</v>
      </c>
      <c r="BJ4" s="54">
        <f t="shared" si="1"/>
        <v>1352</v>
      </c>
      <c r="BK4" s="16">
        <v>41864</v>
      </c>
      <c r="BL4" s="16">
        <v>41880</v>
      </c>
      <c r="BM4" s="15" t="s">
        <v>83</v>
      </c>
      <c r="BN4" s="16"/>
      <c r="BO4" s="16"/>
      <c r="BP4" s="16"/>
      <c r="BQ4" s="16">
        <v>41912</v>
      </c>
      <c r="BR4" s="16">
        <v>41921</v>
      </c>
      <c r="BS4" s="18">
        <f>IF(BR4="","Not complete",DAYS360(BQ4,BR4))</f>
        <v>9</v>
      </c>
      <c r="BT4" s="15" t="s">
        <v>83</v>
      </c>
      <c r="BU4" s="54">
        <f t="shared" si="2"/>
        <v>2091</v>
      </c>
      <c r="BV4" s="54">
        <f t="shared" si="3"/>
        <v>2132</v>
      </c>
      <c r="BW4" s="16">
        <v>41921</v>
      </c>
      <c r="BX4" s="16">
        <v>41935</v>
      </c>
      <c r="BY4" s="18">
        <f>IF(BX4="","Not complete",DAYS360(BW4,BX4))</f>
        <v>14</v>
      </c>
      <c r="BZ4" s="16">
        <v>41943</v>
      </c>
      <c r="CA4" s="16">
        <v>41955</v>
      </c>
      <c r="CB4" s="18">
        <f>IF(CA4="","Not complete",DAYS360(BZ4,CA4))</f>
        <v>12</v>
      </c>
      <c r="CC4" s="15" t="s">
        <v>110</v>
      </c>
      <c r="CD4" s="54">
        <f t="shared" si="4"/>
        <v>612</v>
      </c>
      <c r="CE4" s="54">
        <f t="shared" si="5"/>
        <v>624</v>
      </c>
      <c r="CF4" s="16">
        <v>41955</v>
      </c>
      <c r="CG4" s="16">
        <v>41955</v>
      </c>
      <c r="CH4" s="16">
        <v>41955</v>
      </c>
      <c r="CI4" s="16">
        <v>41965</v>
      </c>
      <c r="CJ4" s="16">
        <v>41961</v>
      </c>
      <c r="CK4" s="16">
        <v>41969</v>
      </c>
      <c r="CL4" s="16">
        <v>41969</v>
      </c>
      <c r="CM4" s="18">
        <f t="shared" ref="CM4:CM21" si="11">IF(CK4="","Not complete",DAYS360(CJ4,CK4))</f>
        <v>8</v>
      </c>
      <c r="CN4" s="18">
        <f t="shared" si="6"/>
        <v>8</v>
      </c>
      <c r="CO4" s="15">
        <v>2</v>
      </c>
      <c r="CP4" s="16">
        <v>41992</v>
      </c>
      <c r="CQ4" s="16" t="s">
        <v>74</v>
      </c>
      <c r="CR4" s="54">
        <v>0</v>
      </c>
      <c r="CS4" s="16">
        <v>42007</v>
      </c>
      <c r="CT4" s="26">
        <f t="shared" ref="CT4:CT10" si="12">DATEDIF(I4,CS4,"d")</f>
        <v>184</v>
      </c>
      <c r="CU4" s="15" t="s">
        <v>74</v>
      </c>
      <c r="CV4" s="16">
        <v>42010</v>
      </c>
      <c r="CW4" s="15" t="s">
        <v>110</v>
      </c>
      <c r="CX4" s="16">
        <v>42012</v>
      </c>
      <c r="CY4" s="18">
        <f t="shared" si="7"/>
        <v>2438</v>
      </c>
      <c r="CZ4" s="18">
        <f t="shared" si="8"/>
        <v>457</v>
      </c>
      <c r="DA4" s="18">
        <f t="shared" si="9"/>
        <v>194</v>
      </c>
      <c r="DB4" s="71"/>
      <c r="DC4" s="71"/>
      <c r="DD4" s="16">
        <v>42012</v>
      </c>
      <c r="DE4" s="16">
        <v>42012</v>
      </c>
      <c r="DF4" s="71"/>
      <c r="DG4" s="16">
        <v>42010</v>
      </c>
      <c r="DH4" s="71"/>
      <c r="DI4" s="16">
        <v>42010</v>
      </c>
      <c r="DJ4" s="1" t="s">
        <v>496</v>
      </c>
      <c r="DK4" s="54">
        <f>SUM(AM4+AQ4+AU4+BI4+BU4+CD4+CR4+1600)</f>
        <v>6110</v>
      </c>
      <c r="DL4" s="56">
        <f t="shared" si="10"/>
        <v>6189</v>
      </c>
      <c r="DN4" s="15"/>
    </row>
    <row r="5" spans="1:118" s="39" customFormat="1" ht="34" customHeight="1">
      <c r="A5" s="39">
        <v>41</v>
      </c>
      <c r="B5" s="60" t="s">
        <v>344</v>
      </c>
      <c r="C5" s="39" t="s">
        <v>7</v>
      </c>
      <c r="D5" s="38">
        <v>0.29375000000000001</v>
      </c>
      <c r="E5" s="15" t="s">
        <v>560</v>
      </c>
      <c r="F5" s="15" t="s">
        <v>74</v>
      </c>
      <c r="G5" s="15" t="s">
        <v>506</v>
      </c>
      <c r="H5" s="61" t="s">
        <v>335</v>
      </c>
      <c r="I5" s="62">
        <v>41212</v>
      </c>
      <c r="J5" s="62">
        <v>41494</v>
      </c>
      <c r="K5" s="62">
        <v>42022</v>
      </c>
      <c r="L5" s="62">
        <v>42023</v>
      </c>
      <c r="M5" s="62">
        <v>39416</v>
      </c>
      <c r="N5" s="62">
        <v>41013</v>
      </c>
      <c r="O5" s="62">
        <v>41208</v>
      </c>
      <c r="P5" s="39" t="s">
        <v>74</v>
      </c>
      <c r="Q5" s="39" t="s">
        <v>75</v>
      </c>
      <c r="R5" s="61" t="s">
        <v>145</v>
      </c>
      <c r="S5" s="61" t="s">
        <v>347</v>
      </c>
      <c r="T5" s="61" t="s">
        <v>346</v>
      </c>
      <c r="U5" s="61" t="s">
        <v>345</v>
      </c>
      <c r="V5" s="39">
        <v>284</v>
      </c>
      <c r="W5" s="63">
        <v>57299</v>
      </c>
      <c r="X5" s="63">
        <v>48350</v>
      </c>
      <c r="Y5" s="39">
        <v>1072</v>
      </c>
      <c r="Z5" s="39">
        <v>236</v>
      </c>
      <c r="AA5" s="39">
        <v>260</v>
      </c>
      <c r="AB5" s="39">
        <v>106</v>
      </c>
      <c r="AC5" s="39">
        <v>114</v>
      </c>
      <c r="AD5" s="39">
        <v>35</v>
      </c>
      <c r="AE5" s="39">
        <v>2</v>
      </c>
      <c r="AF5" s="39">
        <v>37</v>
      </c>
      <c r="AG5" s="39">
        <v>0</v>
      </c>
      <c r="AH5" s="15">
        <v>0</v>
      </c>
      <c r="AI5" s="39">
        <v>0</v>
      </c>
      <c r="AJ5" s="39">
        <v>0</v>
      </c>
      <c r="AK5" s="39">
        <v>0</v>
      </c>
      <c r="AL5" s="39">
        <v>0</v>
      </c>
      <c r="AM5" s="64">
        <f>15.5*(AL5)</f>
        <v>0</v>
      </c>
      <c r="AN5" s="39">
        <v>5</v>
      </c>
      <c r="AO5" s="39">
        <v>0</v>
      </c>
      <c r="AP5" s="39">
        <v>5</v>
      </c>
      <c r="AQ5" s="64">
        <f>17.5*(AP5)</f>
        <v>87.5</v>
      </c>
      <c r="AR5" s="39">
        <v>3</v>
      </c>
      <c r="AS5" s="39">
        <v>0</v>
      </c>
      <c r="AT5" s="39">
        <v>3</v>
      </c>
      <c r="AU5" s="64">
        <f>24*(AT5)</f>
        <v>72</v>
      </c>
      <c r="AV5" s="39">
        <v>0</v>
      </c>
      <c r="AW5" s="39" t="s">
        <v>74</v>
      </c>
      <c r="AX5" s="39">
        <v>20</v>
      </c>
      <c r="AY5" s="39" t="s">
        <v>75</v>
      </c>
      <c r="AZ5" s="39" t="s">
        <v>74</v>
      </c>
      <c r="BA5" s="39">
        <v>0</v>
      </c>
      <c r="BB5" s="62">
        <v>41212</v>
      </c>
      <c r="BC5" s="39">
        <f>DATEDIF(I5,BB5,"d")</f>
        <v>0</v>
      </c>
      <c r="BD5" s="62">
        <v>41236</v>
      </c>
      <c r="BE5" s="62">
        <v>41298</v>
      </c>
      <c r="BF5" s="39">
        <f>DAYS360(BD5,BE5)</f>
        <v>61</v>
      </c>
      <c r="BG5" s="39" t="s">
        <v>109</v>
      </c>
      <c r="BH5" s="39">
        <v>72</v>
      </c>
      <c r="BI5" s="64">
        <f t="shared" si="0"/>
        <v>1534</v>
      </c>
      <c r="BJ5" s="64">
        <f t="shared" si="1"/>
        <v>1690</v>
      </c>
      <c r="BK5" s="62">
        <v>41212</v>
      </c>
      <c r="BL5" s="62">
        <v>41221</v>
      </c>
      <c r="BM5" s="39" t="s">
        <v>83</v>
      </c>
      <c r="BN5" s="16"/>
      <c r="BO5" s="16"/>
      <c r="BP5" s="16"/>
      <c r="BQ5" s="62">
        <v>41298</v>
      </c>
      <c r="BR5" s="62">
        <v>41307</v>
      </c>
      <c r="BS5" s="65">
        <f>IF(BR5="","Not complete",DAYS360(BQ5,BR5))</f>
        <v>8</v>
      </c>
      <c r="BT5" s="39" t="s">
        <v>83</v>
      </c>
      <c r="BU5" s="64">
        <f t="shared" si="2"/>
        <v>2419</v>
      </c>
      <c r="BV5" s="64">
        <f t="shared" si="3"/>
        <v>2665</v>
      </c>
      <c r="BW5" s="62">
        <v>41307</v>
      </c>
      <c r="BX5" s="62">
        <v>41408</v>
      </c>
      <c r="BY5" s="65">
        <f>IF(BX5="","Not complete",DAYS360(BW5,BX5))</f>
        <v>102</v>
      </c>
      <c r="BZ5" s="62">
        <v>41339</v>
      </c>
      <c r="CA5" s="62">
        <v>41348</v>
      </c>
      <c r="CB5" s="65">
        <f>IF(CA5="","Not complete",DAYS360(BZ5,CA5))</f>
        <v>9</v>
      </c>
      <c r="CC5" s="39" t="s">
        <v>364</v>
      </c>
      <c r="CD5" s="64">
        <f t="shared" si="4"/>
        <v>708</v>
      </c>
      <c r="CE5" s="64">
        <f t="shared" si="5"/>
        <v>780</v>
      </c>
      <c r="CF5" s="62">
        <v>41408</v>
      </c>
      <c r="CG5" s="62">
        <v>41408</v>
      </c>
      <c r="CH5" s="62">
        <v>41409</v>
      </c>
      <c r="CI5" s="62">
        <v>41417</v>
      </c>
      <c r="CJ5" s="62">
        <v>41417</v>
      </c>
      <c r="CK5" s="62">
        <v>41419</v>
      </c>
      <c r="CL5" s="62">
        <v>41494</v>
      </c>
      <c r="CM5" s="18">
        <f t="shared" si="11"/>
        <v>2</v>
      </c>
      <c r="CN5" s="65">
        <f t="shared" si="6"/>
        <v>75</v>
      </c>
      <c r="CO5" s="39">
        <v>6</v>
      </c>
      <c r="CP5" s="62">
        <v>42010</v>
      </c>
      <c r="CQ5" s="62" t="s">
        <v>75</v>
      </c>
      <c r="CR5" s="64">
        <v>455</v>
      </c>
      <c r="CS5" s="62">
        <v>42014</v>
      </c>
      <c r="CT5" s="26">
        <f t="shared" si="12"/>
        <v>802</v>
      </c>
      <c r="CU5" s="66" t="s">
        <v>75</v>
      </c>
      <c r="CV5" s="62">
        <v>42024</v>
      </c>
      <c r="CW5" s="15" t="s">
        <v>458</v>
      </c>
      <c r="CX5" s="62">
        <v>42025</v>
      </c>
      <c r="CY5" s="65">
        <f t="shared" si="7"/>
        <v>2571</v>
      </c>
      <c r="CZ5" s="65">
        <f t="shared" si="8"/>
        <v>997</v>
      </c>
      <c r="DA5" s="26">
        <f t="shared" si="9"/>
        <v>817</v>
      </c>
      <c r="DB5" s="71"/>
      <c r="DC5" s="71"/>
      <c r="DD5" s="62">
        <v>42025</v>
      </c>
      <c r="DE5" s="62">
        <v>42025</v>
      </c>
      <c r="DF5" s="71"/>
      <c r="DG5" s="62">
        <v>42024</v>
      </c>
      <c r="DH5" s="71"/>
      <c r="DI5" s="62">
        <v>42024</v>
      </c>
      <c r="DJ5" s="77" t="s">
        <v>592</v>
      </c>
      <c r="DK5" s="64">
        <f>SUM(AM5+AQ5+AU5+BI5+BU5+CD5+CR5+1600)</f>
        <v>6875.5</v>
      </c>
      <c r="DL5" s="56">
        <f t="shared" si="10"/>
        <v>7349.5</v>
      </c>
      <c r="DM5" s="15"/>
      <c r="DN5" s="15"/>
    </row>
    <row r="6" spans="1:118" ht="28" customHeight="1">
      <c r="A6" s="15">
        <v>58</v>
      </c>
      <c r="B6" s="31" t="s">
        <v>439</v>
      </c>
      <c r="C6" s="15" t="s">
        <v>476</v>
      </c>
      <c r="D6" s="21">
        <v>0.29444444444444445</v>
      </c>
      <c r="E6" s="15" t="s">
        <v>560</v>
      </c>
      <c r="F6" s="15" t="s">
        <v>74</v>
      </c>
      <c r="G6" s="15" t="s">
        <v>506</v>
      </c>
      <c r="H6" s="1" t="s">
        <v>335</v>
      </c>
      <c r="I6" s="16">
        <v>41506</v>
      </c>
      <c r="J6" s="16">
        <v>42039</v>
      </c>
      <c r="K6" s="16">
        <v>42039</v>
      </c>
      <c r="L6" s="16">
        <v>42040</v>
      </c>
      <c r="M6" s="16">
        <v>40421</v>
      </c>
      <c r="N6" s="16">
        <v>41294</v>
      </c>
      <c r="O6" s="16">
        <v>41482</v>
      </c>
      <c r="P6" s="15" t="s">
        <v>74</v>
      </c>
      <c r="Q6" s="15" t="s">
        <v>75</v>
      </c>
      <c r="R6" s="1" t="s">
        <v>136</v>
      </c>
      <c r="S6" s="1" t="s">
        <v>440</v>
      </c>
      <c r="T6" s="59" t="s">
        <v>441</v>
      </c>
      <c r="U6" s="1" t="s">
        <v>442</v>
      </c>
      <c r="V6" s="15">
        <v>284</v>
      </c>
      <c r="W6" s="19">
        <v>57444</v>
      </c>
      <c r="X6" s="19">
        <v>39561</v>
      </c>
      <c r="Y6" s="19">
        <v>10356</v>
      </c>
      <c r="Z6" s="15">
        <v>236</v>
      </c>
      <c r="AA6" s="15">
        <v>178</v>
      </c>
      <c r="AB6" s="15">
        <v>84</v>
      </c>
      <c r="AC6" s="15">
        <v>56</v>
      </c>
      <c r="AD6" s="15">
        <v>32</v>
      </c>
      <c r="AE6" s="15">
        <v>16</v>
      </c>
      <c r="AF6" s="15">
        <v>48</v>
      </c>
      <c r="AG6" s="15">
        <v>0</v>
      </c>
      <c r="AH6" s="15">
        <v>0</v>
      </c>
      <c r="AI6" s="15">
        <v>0</v>
      </c>
      <c r="AJ6" s="15">
        <v>0</v>
      </c>
      <c r="AK6" s="15">
        <v>0</v>
      </c>
      <c r="AL6" s="15">
        <v>0</v>
      </c>
      <c r="AM6" s="54">
        <f>15.5*(AL6)</f>
        <v>0</v>
      </c>
      <c r="AN6" s="15">
        <v>6</v>
      </c>
      <c r="AO6" s="15">
        <v>1</v>
      </c>
      <c r="AP6" s="15">
        <v>7</v>
      </c>
      <c r="AQ6" s="54">
        <f>17.5*(AP6)</f>
        <v>122.5</v>
      </c>
      <c r="AR6" s="15">
        <v>0</v>
      </c>
      <c r="AS6" s="15">
        <v>0</v>
      </c>
      <c r="AT6" s="15">
        <v>0</v>
      </c>
      <c r="AU6" s="54">
        <f>24*(AT6)</f>
        <v>0</v>
      </c>
      <c r="AV6" s="15">
        <v>0</v>
      </c>
      <c r="AW6" s="15" t="s">
        <v>74</v>
      </c>
      <c r="AX6" s="15">
        <v>14</v>
      </c>
      <c r="AY6" s="15" t="s">
        <v>74</v>
      </c>
      <c r="AZ6" s="15" t="s">
        <v>75</v>
      </c>
      <c r="BA6" s="15">
        <v>2</v>
      </c>
      <c r="BB6" s="16">
        <v>41506</v>
      </c>
      <c r="BC6" s="15">
        <f>DATEDIF(I6,BB6,"d")</f>
        <v>0</v>
      </c>
      <c r="BD6" s="16">
        <v>41704</v>
      </c>
      <c r="BE6" s="16">
        <v>41746</v>
      </c>
      <c r="BF6" s="15">
        <f>DAYS360(BD6,BE6)</f>
        <v>41</v>
      </c>
      <c r="BG6" s="15" t="s">
        <v>443</v>
      </c>
      <c r="BH6" s="15">
        <v>285</v>
      </c>
      <c r="BI6" s="54">
        <f t="shared" si="0"/>
        <v>1534</v>
      </c>
      <c r="BJ6" s="54">
        <f t="shared" si="1"/>
        <v>1157</v>
      </c>
      <c r="BK6" s="16">
        <v>41509</v>
      </c>
      <c r="BL6" s="16">
        <v>41521</v>
      </c>
      <c r="BM6" s="15" t="s">
        <v>83</v>
      </c>
      <c r="BN6" s="16"/>
      <c r="BO6" s="16"/>
      <c r="BP6" s="16"/>
      <c r="BQ6" s="16">
        <v>41775</v>
      </c>
      <c r="BR6" s="16">
        <v>41790</v>
      </c>
      <c r="BS6" s="18">
        <f>IF(BR6="","Not complete",DAYS360(BQ6,BR6))</f>
        <v>14</v>
      </c>
      <c r="BT6" s="15" t="s">
        <v>83</v>
      </c>
      <c r="BU6" s="54">
        <f t="shared" si="2"/>
        <v>2419</v>
      </c>
      <c r="BV6" s="54">
        <f t="shared" si="3"/>
        <v>1824.5</v>
      </c>
      <c r="BW6" s="16">
        <v>41790</v>
      </c>
      <c r="BX6" s="16">
        <v>41825</v>
      </c>
      <c r="BY6" s="18">
        <f>IF(BX6="","Not complete",DAYS360(BW6,BX6))</f>
        <v>35</v>
      </c>
      <c r="BZ6" s="16">
        <v>41793</v>
      </c>
      <c r="CA6" s="16">
        <v>41808</v>
      </c>
      <c r="CB6" s="18">
        <f>IF(CA6="","Not complete",DAYS360(BZ6,CA6))</f>
        <v>15</v>
      </c>
      <c r="CC6" s="15" t="s">
        <v>485</v>
      </c>
      <c r="CD6" s="54">
        <f t="shared" si="4"/>
        <v>708</v>
      </c>
      <c r="CE6" s="54">
        <f t="shared" si="5"/>
        <v>534</v>
      </c>
      <c r="CF6" s="16">
        <v>41835</v>
      </c>
      <c r="CG6" s="16">
        <v>41835</v>
      </c>
      <c r="CH6" s="16">
        <v>41835</v>
      </c>
      <c r="CI6" s="16">
        <v>41839</v>
      </c>
      <c r="CJ6" s="16">
        <v>41845</v>
      </c>
      <c r="CK6" s="16">
        <v>41858</v>
      </c>
      <c r="CL6" s="16">
        <v>41880</v>
      </c>
      <c r="CM6" s="18">
        <f t="shared" si="11"/>
        <v>12</v>
      </c>
      <c r="CN6" s="18">
        <f>IF(CL6="","Not complete",DAYS360(CJ6,CL6))</f>
        <v>34</v>
      </c>
      <c r="CO6" s="15">
        <v>3</v>
      </c>
      <c r="CP6" s="16">
        <v>42035</v>
      </c>
      <c r="CQ6" s="16" t="s">
        <v>74</v>
      </c>
      <c r="CR6" s="54">
        <v>0</v>
      </c>
      <c r="CS6" s="16">
        <v>42038</v>
      </c>
      <c r="CT6" s="26">
        <f t="shared" si="12"/>
        <v>532</v>
      </c>
      <c r="CU6" s="16" t="s">
        <v>75</v>
      </c>
      <c r="CV6" s="16">
        <v>42039</v>
      </c>
      <c r="CW6" s="16" t="s">
        <v>487</v>
      </c>
      <c r="CX6" s="62">
        <v>42040</v>
      </c>
      <c r="CY6" s="65">
        <f t="shared" si="7"/>
        <v>1595</v>
      </c>
      <c r="CZ6" s="65">
        <f t="shared" si="8"/>
        <v>735</v>
      </c>
      <c r="DA6" s="18">
        <f t="shared" si="9"/>
        <v>558</v>
      </c>
      <c r="DB6" s="71"/>
      <c r="DC6" s="71"/>
      <c r="DD6" s="16">
        <v>42040</v>
      </c>
      <c r="DE6" s="16">
        <v>42040</v>
      </c>
      <c r="DF6" s="71"/>
      <c r="DG6" s="16">
        <v>42039</v>
      </c>
      <c r="DH6" s="71"/>
      <c r="DI6" s="16">
        <v>42039</v>
      </c>
      <c r="DJ6" s="1" t="s">
        <v>486</v>
      </c>
      <c r="DK6" s="64">
        <f>SUM(AM6+AQ6+AU6+BI6+BU6+CD6+CR6+1600)</f>
        <v>6383.5</v>
      </c>
      <c r="DL6" s="56">
        <f t="shared" si="10"/>
        <v>5238</v>
      </c>
      <c r="DN6" s="15"/>
    </row>
    <row r="7" spans="1:118" s="39" customFormat="1" ht="28" customHeight="1">
      <c r="A7" s="39">
        <v>59</v>
      </c>
      <c r="B7" s="60" t="s">
        <v>445</v>
      </c>
      <c r="C7" s="39" t="s">
        <v>7</v>
      </c>
      <c r="D7" s="21">
        <v>0.2951388888888889</v>
      </c>
      <c r="E7" s="21" t="s">
        <v>141</v>
      </c>
      <c r="F7" s="15" t="s">
        <v>74</v>
      </c>
      <c r="G7" s="15" t="s">
        <v>506</v>
      </c>
      <c r="H7" s="61" t="s">
        <v>335</v>
      </c>
      <c r="I7" s="62">
        <v>41529</v>
      </c>
      <c r="J7" s="62">
        <v>42047</v>
      </c>
      <c r="K7" s="62">
        <v>42047</v>
      </c>
      <c r="L7" s="62">
        <v>42048</v>
      </c>
      <c r="M7" s="62">
        <v>40574</v>
      </c>
      <c r="N7" s="62">
        <v>41408</v>
      </c>
      <c r="O7" s="62">
        <v>41527</v>
      </c>
      <c r="P7" s="39" t="s">
        <v>74</v>
      </c>
      <c r="Q7" s="39" t="s">
        <v>75</v>
      </c>
      <c r="R7" s="61" t="s">
        <v>218</v>
      </c>
      <c r="S7" s="61" t="s">
        <v>446</v>
      </c>
      <c r="T7" s="67" t="s">
        <v>447</v>
      </c>
      <c r="U7" s="61" t="s">
        <v>448</v>
      </c>
      <c r="V7" s="39">
        <v>194</v>
      </c>
      <c r="W7" s="63">
        <v>66472</v>
      </c>
      <c r="X7" s="63">
        <v>50251</v>
      </c>
      <c r="Y7" s="39">
        <v>8628</v>
      </c>
      <c r="Z7" s="39">
        <v>148</v>
      </c>
      <c r="AA7" s="39">
        <v>196</v>
      </c>
      <c r="AB7" s="39">
        <v>124</v>
      </c>
      <c r="AC7" s="39">
        <v>30</v>
      </c>
      <c r="AD7" s="39">
        <v>32</v>
      </c>
      <c r="AE7" s="39">
        <v>14</v>
      </c>
      <c r="AF7" s="39">
        <v>46</v>
      </c>
      <c r="AG7" s="39">
        <v>1</v>
      </c>
      <c r="AH7" s="15">
        <v>0</v>
      </c>
      <c r="AI7" s="39">
        <v>1</v>
      </c>
      <c r="AJ7" s="39">
        <v>0</v>
      </c>
      <c r="AK7" s="39">
        <v>0</v>
      </c>
      <c r="AL7" s="39">
        <v>0</v>
      </c>
      <c r="AM7" s="64">
        <f>15.5*(AL7)</f>
        <v>0</v>
      </c>
      <c r="AN7" s="39">
        <v>6</v>
      </c>
      <c r="AO7" s="39">
        <v>0</v>
      </c>
      <c r="AP7" s="39">
        <v>6</v>
      </c>
      <c r="AQ7" s="64">
        <f>17.5*(AP7)</f>
        <v>105</v>
      </c>
      <c r="AR7" s="39">
        <v>1</v>
      </c>
      <c r="AS7" s="39">
        <v>0</v>
      </c>
      <c r="AT7" s="39">
        <v>1</v>
      </c>
      <c r="AU7" s="64">
        <f>24*(AT7)</f>
        <v>24</v>
      </c>
      <c r="AV7" s="39">
        <v>0</v>
      </c>
      <c r="AW7" s="39" t="s">
        <v>75</v>
      </c>
      <c r="AX7" s="39">
        <v>12</v>
      </c>
      <c r="AY7" s="39" t="s">
        <v>74</v>
      </c>
      <c r="AZ7" s="39" t="s">
        <v>74</v>
      </c>
      <c r="BA7" s="39">
        <v>0</v>
      </c>
      <c r="BB7" s="62">
        <v>41529</v>
      </c>
      <c r="BC7" s="39">
        <f>DATEDIF(I7,BB7,"d")</f>
        <v>0</v>
      </c>
      <c r="BD7" s="62">
        <v>41719</v>
      </c>
      <c r="BE7" s="62">
        <v>41821</v>
      </c>
      <c r="BF7" s="39">
        <f>DAYS360(BD7,BE7)</f>
        <v>100</v>
      </c>
      <c r="BG7" s="39" t="s">
        <v>110</v>
      </c>
      <c r="BH7" s="39">
        <v>439</v>
      </c>
      <c r="BI7" s="64">
        <f t="shared" si="0"/>
        <v>962</v>
      </c>
      <c r="BJ7" s="64">
        <f t="shared" si="1"/>
        <v>1274</v>
      </c>
      <c r="BK7" s="62">
        <v>41572</v>
      </c>
      <c r="BL7" s="62">
        <v>41591</v>
      </c>
      <c r="BM7" s="39" t="s">
        <v>83</v>
      </c>
      <c r="BN7" s="16"/>
      <c r="BO7" s="16"/>
      <c r="BP7" s="16"/>
      <c r="BQ7" s="62">
        <v>41851</v>
      </c>
      <c r="BR7" s="16">
        <v>41860</v>
      </c>
      <c r="BS7" s="65">
        <f>IF(BR7="","Not complete",DAYS360(BQ7,BR7))</f>
        <v>9</v>
      </c>
      <c r="BT7" s="39" t="s">
        <v>83</v>
      </c>
      <c r="BU7" s="64">
        <f t="shared" si="2"/>
        <v>1517</v>
      </c>
      <c r="BV7" s="64">
        <f t="shared" si="3"/>
        <v>2009</v>
      </c>
      <c r="BW7" s="62">
        <v>41864</v>
      </c>
      <c r="BX7" s="62">
        <v>41888</v>
      </c>
      <c r="BY7" s="65">
        <f>IF(BX7="","Not complete",DAYS360(BW7,BX7))</f>
        <v>23</v>
      </c>
      <c r="BZ7" s="62">
        <v>41877</v>
      </c>
      <c r="CA7" s="62">
        <v>41887</v>
      </c>
      <c r="CB7" s="65">
        <f>IF(CA7="","Not complete",DAYS360(BZ7,CA7))</f>
        <v>9</v>
      </c>
      <c r="CC7" s="39" t="s">
        <v>484</v>
      </c>
      <c r="CD7" s="64">
        <f t="shared" si="4"/>
        <v>444</v>
      </c>
      <c r="CE7" s="64">
        <f t="shared" si="5"/>
        <v>588</v>
      </c>
      <c r="CF7" s="62">
        <v>41907</v>
      </c>
      <c r="CG7" s="62">
        <v>41907</v>
      </c>
      <c r="CH7" s="62">
        <v>41912</v>
      </c>
      <c r="CI7" s="62">
        <v>41936</v>
      </c>
      <c r="CJ7" s="62">
        <v>41936</v>
      </c>
      <c r="CK7" s="62">
        <v>42039</v>
      </c>
      <c r="CL7" s="62">
        <v>41941</v>
      </c>
      <c r="CM7" s="18">
        <f t="shared" si="11"/>
        <v>100</v>
      </c>
      <c r="CN7" s="65">
        <f>IF(CL7="","Not complete",DAYS360(CJ7,CL7))</f>
        <v>5</v>
      </c>
      <c r="CO7" s="39">
        <v>2</v>
      </c>
      <c r="CP7" s="62">
        <v>42041</v>
      </c>
      <c r="CQ7" s="62" t="s">
        <v>74</v>
      </c>
      <c r="CR7" s="64">
        <v>0</v>
      </c>
      <c r="CS7" s="62">
        <v>42047</v>
      </c>
      <c r="CT7" s="26">
        <f t="shared" si="12"/>
        <v>518</v>
      </c>
      <c r="CU7" s="62" t="s">
        <v>75</v>
      </c>
      <c r="CV7" s="62">
        <v>42047</v>
      </c>
      <c r="CW7" s="62" t="s">
        <v>110</v>
      </c>
      <c r="CX7" s="62">
        <v>42048</v>
      </c>
      <c r="CY7" s="65">
        <f t="shared" si="7"/>
        <v>1453</v>
      </c>
      <c r="CZ7" s="65">
        <f t="shared" si="8"/>
        <v>629</v>
      </c>
      <c r="DA7" s="18">
        <f t="shared" si="9"/>
        <v>521</v>
      </c>
      <c r="DB7" s="71"/>
      <c r="DC7" s="71"/>
      <c r="DD7" s="62">
        <v>42048</v>
      </c>
      <c r="DE7" s="62">
        <v>42048</v>
      </c>
      <c r="DF7" s="71"/>
      <c r="DG7" s="62">
        <v>42047</v>
      </c>
      <c r="DH7" s="71"/>
      <c r="DI7" s="62">
        <v>42047</v>
      </c>
      <c r="DJ7" s="61" t="s">
        <v>564</v>
      </c>
      <c r="DK7" s="64">
        <f t="shared" ref="DK7:DK12" si="13">SUM(AM7+AQ7+AU7+BI7+BU7+CD7+CR7+1600)</f>
        <v>4652</v>
      </c>
      <c r="DL7" s="56">
        <f t="shared" si="10"/>
        <v>5600</v>
      </c>
      <c r="DM7" s="15"/>
      <c r="DN7" s="15"/>
    </row>
    <row r="8" spans="1:118" ht="28" customHeight="1">
      <c r="A8" s="15">
        <v>69</v>
      </c>
      <c r="B8" s="31" t="s">
        <v>515</v>
      </c>
      <c r="C8" s="15" t="s">
        <v>178</v>
      </c>
      <c r="D8" s="21">
        <v>0.295833333333333</v>
      </c>
      <c r="E8" s="15" t="s">
        <v>142</v>
      </c>
      <c r="F8" s="15" t="s">
        <v>74</v>
      </c>
      <c r="G8" s="15" t="s">
        <v>506</v>
      </c>
      <c r="H8" s="15" t="s">
        <v>335</v>
      </c>
      <c r="I8" s="16">
        <v>41894</v>
      </c>
      <c r="J8" s="16">
        <v>42094</v>
      </c>
      <c r="K8" s="16">
        <v>42094</v>
      </c>
      <c r="L8" s="16">
        <v>42095</v>
      </c>
      <c r="M8" s="16">
        <v>41697</v>
      </c>
      <c r="N8" s="16">
        <v>41710</v>
      </c>
      <c r="O8" s="16">
        <v>41891</v>
      </c>
      <c r="P8" s="15" t="s">
        <v>74</v>
      </c>
      <c r="Q8" s="15" t="s">
        <v>75</v>
      </c>
      <c r="R8" s="1" t="s">
        <v>145</v>
      </c>
      <c r="S8" s="1" t="s">
        <v>518</v>
      </c>
      <c r="T8" s="1" t="s">
        <v>519</v>
      </c>
      <c r="U8" s="1" t="s">
        <v>520</v>
      </c>
      <c r="V8" s="15">
        <v>262</v>
      </c>
      <c r="W8" s="19">
        <v>67546</v>
      </c>
      <c r="X8" s="19">
        <v>51831</v>
      </c>
      <c r="Y8" s="15">
        <v>6837</v>
      </c>
      <c r="Z8" s="15">
        <v>214</v>
      </c>
      <c r="AA8" s="15">
        <v>180</v>
      </c>
      <c r="AB8" s="15">
        <v>118</v>
      </c>
      <c r="AC8" s="15">
        <v>22</v>
      </c>
      <c r="AD8" s="15">
        <v>28</v>
      </c>
      <c r="AE8" s="15">
        <v>0</v>
      </c>
      <c r="AF8" s="15">
        <v>28</v>
      </c>
      <c r="AG8" s="15">
        <v>0</v>
      </c>
      <c r="AH8" s="15">
        <v>0</v>
      </c>
      <c r="AI8" s="15">
        <v>0</v>
      </c>
      <c r="AJ8" s="15">
        <v>0</v>
      </c>
      <c r="AK8" s="15">
        <v>0</v>
      </c>
      <c r="AL8" s="15">
        <v>0</v>
      </c>
      <c r="AM8" s="64">
        <f t="shared" ref="AM8" si="14">15.5*(AL8)</f>
        <v>0</v>
      </c>
      <c r="AN8" s="15">
        <v>14</v>
      </c>
      <c r="AO8" s="15">
        <v>0</v>
      </c>
      <c r="AP8" s="15">
        <v>14</v>
      </c>
      <c r="AQ8" s="54">
        <f t="shared" ref="AQ8" si="15">17.5*(AP8)</f>
        <v>245</v>
      </c>
      <c r="AR8" s="15">
        <v>9</v>
      </c>
      <c r="AS8" s="15">
        <v>0</v>
      </c>
      <c r="AT8" s="15">
        <v>9</v>
      </c>
      <c r="AU8" s="54">
        <f t="shared" ref="AU8" si="16">24*(AT8)</f>
        <v>216</v>
      </c>
      <c r="AV8" s="15">
        <v>1</v>
      </c>
      <c r="AW8" s="15" t="s">
        <v>75</v>
      </c>
      <c r="AX8" s="15">
        <v>4</v>
      </c>
      <c r="AY8" s="15" t="s">
        <v>74</v>
      </c>
      <c r="AZ8" s="15" t="s">
        <v>75</v>
      </c>
      <c r="BA8" s="15">
        <v>4</v>
      </c>
      <c r="BB8" s="16">
        <v>41895</v>
      </c>
      <c r="BC8" s="15">
        <f t="shared" ref="BC8" si="17">DATEDIF(I8,BB8,"d")</f>
        <v>1</v>
      </c>
      <c r="BD8" s="16">
        <v>41991</v>
      </c>
      <c r="BE8" s="16">
        <v>42059</v>
      </c>
      <c r="BF8" s="15">
        <f t="shared" ref="BF8" si="18">DAYS360(BD8,BE8)</f>
        <v>66</v>
      </c>
      <c r="BG8" s="15" t="s">
        <v>323</v>
      </c>
      <c r="BH8" s="15">
        <v>81</v>
      </c>
      <c r="BI8" s="54">
        <f t="shared" si="0"/>
        <v>1391</v>
      </c>
      <c r="BJ8" s="54">
        <f t="shared" si="1"/>
        <v>1170</v>
      </c>
      <c r="BK8" s="16">
        <v>41909</v>
      </c>
      <c r="BL8" s="16">
        <v>41927</v>
      </c>
      <c r="BM8" s="15" t="s">
        <v>83</v>
      </c>
      <c r="BN8" s="16">
        <v>41913</v>
      </c>
      <c r="BO8" s="16">
        <v>41923</v>
      </c>
      <c r="BP8" s="15" t="s">
        <v>83</v>
      </c>
      <c r="BQ8" s="16">
        <v>42061</v>
      </c>
      <c r="BR8" s="16">
        <v>42068</v>
      </c>
      <c r="BS8" s="18">
        <f t="shared" ref="BS8" si="19">IF(BR8="","Not complete",DAYS360(BQ8,BR8))</f>
        <v>9</v>
      </c>
      <c r="BT8" s="15" t="s">
        <v>83</v>
      </c>
      <c r="BU8" s="54">
        <f t="shared" si="2"/>
        <v>2193.5</v>
      </c>
      <c r="BV8" s="54">
        <f t="shared" si="3"/>
        <v>1845</v>
      </c>
      <c r="BW8" s="16">
        <v>42068</v>
      </c>
      <c r="BX8" s="16">
        <v>42077</v>
      </c>
      <c r="BY8" s="18">
        <f t="shared" ref="BY8" si="20">IF(BX8="","Not complete",DAYS360(BW8,BX8))</f>
        <v>9</v>
      </c>
      <c r="BZ8" s="16">
        <v>42073</v>
      </c>
      <c r="CA8" s="16">
        <v>42075</v>
      </c>
      <c r="CB8" s="18">
        <f t="shared" ref="CB8" si="21">IF(CA8="","Not complete",DAYS360(BZ8,CA8))</f>
        <v>2</v>
      </c>
      <c r="CC8" s="15" t="s">
        <v>550</v>
      </c>
      <c r="CD8" s="54">
        <f t="shared" si="4"/>
        <v>642</v>
      </c>
      <c r="CE8" s="54">
        <f t="shared" si="5"/>
        <v>540</v>
      </c>
      <c r="CF8" s="16">
        <v>42077</v>
      </c>
      <c r="CG8" s="16">
        <v>42077</v>
      </c>
      <c r="CH8" s="16">
        <v>42077</v>
      </c>
      <c r="CI8" s="16">
        <v>42082</v>
      </c>
      <c r="CJ8" s="16">
        <v>42082</v>
      </c>
      <c r="CK8" s="16">
        <v>42082</v>
      </c>
      <c r="CL8" s="16">
        <v>42084</v>
      </c>
      <c r="CM8" s="18">
        <f t="shared" si="11"/>
        <v>0</v>
      </c>
      <c r="CN8" s="18">
        <f t="shared" ref="CN8" si="22">IF(CL8="","Not complete",DAYS360(CJ8,CL8))</f>
        <v>2</v>
      </c>
      <c r="CO8" s="15">
        <v>1</v>
      </c>
      <c r="CP8" s="16">
        <v>42084</v>
      </c>
      <c r="CQ8" s="16" t="s">
        <v>74</v>
      </c>
      <c r="CR8" s="54">
        <v>0</v>
      </c>
      <c r="CS8" s="16">
        <v>42084</v>
      </c>
      <c r="CT8" s="26">
        <f>DATEDIF(I8,CS8,"d")</f>
        <v>190</v>
      </c>
      <c r="CU8" s="15" t="s">
        <v>74</v>
      </c>
      <c r="CV8" s="16">
        <v>42094</v>
      </c>
      <c r="CW8" s="15" t="s">
        <v>458</v>
      </c>
      <c r="CX8" s="16">
        <v>42095</v>
      </c>
      <c r="CY8" s="18">
        <f t="shared" si="7"/>
        <v>392</v>
      </c>
      <c r="CZ8" s="18">
        <f t="shared" si="8"/>
        <v>379</v>
      </c>
      <c r="DA8" s="18">
        <f t="shared" si="9"/>
        <v>204</v>
      </c>
      <c r="DB8" s="71"/>
      <c r="DC8" s="71"/>
      <c r="DD8" s="16">
        <v>42095</v>
      </c>
      <c r="DE8" s="16">
        <v>42095</v>
      </c>
      <c r="DF8" s="71"/>
      <c r="DG8" s="16">
        <v>42094</v>
      </c>
      <c r="DH8" s="71"/>
      <c r="DI8" s="16">
        <v>42094</v>
      </c>
      <c r="DJ8" s="1" t="s">
        <v>496</v>
      </c>
      <c r="DK8" s="15">
        <f t="shared" si="13"/>
        <v>6287.5</v>
      </c>
      <c r="DL8" s="56">
        <f t="shared" si="10"/>
        <v>5616</v>
      </c>
      <c r="DN8" s="15"/>
    </row>
    <row r="9" spans="1:118" ht="28" customHeight="1">
      <c r="A9" s="15">
        <v>61</v>
      </c>
      <c r="B9" s="31" t="s">
        <v>454</v>
      </c>
      <c r="C9" s="15" t="s">
        <v>470</v>
      </c>
      <c r="D9" s="21">
        <v>0.29652777777777778</v>
      </c>
      <c r="E9" s="15" t="s">
        <v>312</v>
      </c>
      <c r="F9" s="15" t="s">
        <v>74</v>
      </c>
      <c r="G9" s="15" t="s">
        <v>506</v>
      </c>
      <c r="H9" s="1" t="s">
        <v>335</v>
      </c>
      <c r="I9" s="16">
        <v>41570</v>
      </c>
      <c r="J9" s="16">
        <v>41815</v>
      </c>
      <c r="K9" s="16">
        <v>42122</v>
      </c>
      <c r="L9" s="16">
        <v>42124</v>
      </c>
      <c r="M9" s="16">
        <v>40329</v>
      </c>
      <c r="N9" s="16">
        <v>41451</v>
      </c>
      <c r="O9" s="16">
        <v>41562</v>
      </c>
      <c r="P9" s="15" t="s">
        <v>74</v>
      </c>
      <c r="Q9" s="15" t="s">
        <v>74</v>
      </c>
      <c r="R9" s="1" t="s">
        <v>218</v>
      </c>
      <c r="S9" s="1" t="s">
        <v>455</v>
      </c>
      <c r="T9" s="59" t="s">
        <v>456</v>
      </c>
      <c r="U9" s="1" t="s">
        <v>457</v>
      </c>
      <c r="V9" s="15">
        <v>236</v>
      </c>
      <c r="W9" s="19">
        <v>26712</v>
      </c>
      <c r="X9" s="19">
        <v>21595</v>
      </c>
      <c r="Y9" s="15">
        <v>241</v>
      </c>
      <c r="Z9" s="15">
        <v>192</v>
      </c>
      <c r="AA9" s="15">
        <v>92</v>
      </c>
      <c r="AB9" s="15">
        <v>52</v>
      </c>
      <c r="AC9" s="15">
        <v>8</v>
      </c>
      <c r="AD9" s="15">
        <v>21</v>
      </c>
      <c r="AE9" s="15">
        <v>0</v>
      </c>
      <c r="AF9" s="15">
        <v>21</v>
      </c>
      <c r="AG9" s="15">
        <v>0</v>
      </c>
      <c r="AH9" s="15">
        <v>0</v>
      </c>
      <c r="AI9" s="15">
        <v>0</v>
      </c>
      <c r="AJ9" s="15">
        <v>0</v>
      </c>
      <c r="AK9" s="15">
        <v>0</v>
      </c>
      <c r="AL9" s="15">
        <v>0</v>
      </c>
      <c r="AM9" s="54">
        <f>15.5*(AL9)</f>
        <v>0</v>
      </c>
      <c r="AN9" s="15">
        <v>5</v>
      </c>
      <c r="AO9" s="15">
        <v>0</v>
      </c>
      <c r="AP9" s="15">
        <v>5</v>
      </c>
      <c r="AQ9" s="54">
        <f>17.5*(AP9)</f>
        <v>87.5</v>
      </c>
      <c r="AR9" s="15">
        <v>4</v>
      </c>
      <c r="AS9" s="15">
        <v>0</v>
      </c>
      <c r="AT9" s="15">
        <v>4</v>
      </c>
      <c r="AU9" s="54">
        <f>24*(AT9)</f>
        <v>96</v>
      </c>
      <c r="AV9" s="15">
        <v>1</v>
      </c>
      <c r="AW9" s="15" t="s">
        <v>74</v>
      </c>
      <c r="AX9" s="15">
        <v>4</v>
      </c>
      <c r="AY9" s="15" t="s">
        <v>74</v>
      </c>
      <c r="AZ9" s="15" t="s">
        <v>75</v>
      </c>
      <c r="BA9" s="15">
        <v>12</v>
      </c>
      <c r="BB9" s="16">
        <v>41570</v>
      </c>
      <c r="BC9" s="15">
        <f>DATEDIF(I9,BB9,"d")</f>
        <v>0</v>
      </c>
      <c r="BD9" s="16">
        <v>41753</v>
      </c>
      <c r="BE9" s="16">
        <v>41767</v>
      </c>
      <c r="BF9" s="15">
        <f t="shared" ref="BF9:BF14" si="23">DAYS360(BD9,BE9)</f>
        <v>14</v>
      </c>
      <c r="BG9" s="16" t="s">
        <v>109</v>
      </c>
      <c r="BH9" s="15">
        <v>85</v>
      </c>
      <c r="BI9" s="54">
        <f t="shared" si="0"/>
        <v>1248</v>
      </c>
      <c r="BJ9" s="54">
        <f t="shared" si="1"/>
        <v>598</v>
      </c>
      <c r="BK9" s="16">
        <v>41608</v>
      </c>
      <c r="BL9" s="16">
        <v>41625</v>
      </c>
      <c r="BM9" s="15" t="s">
        <v>83</v>
      </c>
      <c r="BN9" s="16"/>
      <c r="BO9" s="16"/>
      <c r="BP9" s="16"/>
      <c r="BQ9" s="16">
        <v>41768</v>
      </c>
      <c r="BR9" s="16">
        <v>41779</v>
      </c>
      <c r="BS9" s="18">
        <f>IF(BR9="","",DAYS360(BQ9,BR9))</f>
        <v>11</v>
      </c>
      <c r="BT9" s="15" t="s">
        <v>83</v>
      </c>
      <c r="BU9" s="54">
        <f t="shared" si="2"/>
        <v>1968</v>
      </c>
      <c r="BV9" s="54">
        <f t="shared" si="3"/>
        <v>943</v>
      </c>
      <c r="BW9" s="16">
        <v>41779</v>
      </c>
      <c r="BX9" s="16">
        <v>41785</v>
      </c>
      <c r="BY9" s="18">
        <f>IF(BX9="","",DAYS360(BW9,BX9))</f>
        <v>6</v>
      </c>
      <c r="BZ9" s="16">
        <v>41780</v>
      </c>
      <c r="CA9" s="16">
        <v>41786</v>
      </c>
      <c r="CB9" s="18">
        <f>IF(CA9="","",DAYS360(BZ9,CA9))</f>
        <v>6</v>
      </c>
      <c r="CC9" s="15" t="s">
        <v>487</v>
      </c>
      <c r="CD9" s="54">
        <f t="shared" si="4"/>
        <v>576</v>
      </c>
      <c r="CE9" s="54">
        <f t="shared" si="5"/>
        <v>276</v>
      </c>
      <c r="CF9" s="16">
        <v>41786</v>
      </c>
      <c r="CG9" s="16">
        <v>41786</v>
      </c>
      <c r="CH9" s="16">
        <v>41786</v>
      </c>
      <c r="CI9" s="16">
        <v>41794</v>
      </c>
      <c r="CJ9" s="16">
        <v>41795</v>
      </c>
      <c r="CK9" s="16">
        <v>41804</v>
      </c>
      <c r="CL9" s="16">
        <v>41807</v>
      </c>
      <c r="CM9" s="18">
        <f t="shared" si="11"/>
        <v>9</v>
      </c>
      <c r="CN9" s="18">
        <f>IF(CL9="","",DAYS360(CJ9,CL9))</f>
        <v>12</v>
      </c>
      <c r="CO9" s="15">
        <v>1</v>
      </c>
      <c r="CP9" s="16">
        <v>41814</v>
      </c>
      <c r="CQ9" s="16" t="s">
        <v>74</v>
      </c>
      <c r="CR9" s="54">
        <v>0</v>
      </c>
      <c r="CS9" s="16">
        <v>41816</v>
      </c>
      <c r="CT9" s="26">
        <f t="shared" si="12"/>
        <v>246</v>
      </c>
      <c r="CU9" s="15" t="s">
        <v>75</v>
      </c>
      <c r="CV9" s="16">
        <v>42122</v>
      </c>
      <c r="CW9" s="15" t="s">
        <v>110</v>
      </c>
      <c r="CX9" s="20">
        <v>42124</v>
      </c>
      <c r="CY9" s="18">
        <f>IF(CX9="","",DAYS360(M9,CX9))</f>
        <v>1770</v>
      </c>
      <c r="CZ9" s="18">
        <f>IF(CX9="","",DAYS360(N9,CX9))</f>
        <v>664</v>
      </c>
      <c r="DA9" s="18">
        <f>IF(CX9="","",DAYS360(O9,CX9))</f>
        <v>555</v>
      </c>
      <c r="DB9" s="76"/>
      <c r="DC9" s="72"/>
      <c r="DD9" s="20">
        <v>42124</v>
      </c>
      <c r="DE9" s="20">
        <v>42124</v>
      </c>
      <c r="DF9" s="71"/>
      <c r="DG9" s="16">
        <v>42122</v>
      </c>
      <c r="DH9" s="71"/>
      <c r="DI9" s="16">
        <v>42122</v>
      </c>
      <c r="DJ9" s="1" t="s">
        <v>474</v>
      </c>
      <c r="DK9" s="54">
        <f t="shared" si="13"/>
        <v>5575.5</v>
      </c>
      <c r="DL9" s="56">
        <f>SUM(AM9+AQ9+AU9+BJ9+BV9+CE9+CR9+1600)</f>
        <v>3600.5</v>
      </c>
      <c r="DN9" s="15"/>
    </row>
    <row r="10" spans="1:118" ht="28" customHeight="1">
      <c r="A10" s="15">
        <v>65</v>
      </c>
      <c r="B10" s="31" t="s">
        <v>488</v>
      </c>
      <c r="C10" s="15" t="s">
        <v>153</v>
      </c>
      <c r="D10" s="21">
        <v>0.29722222222222222</v>
      </c>
      <c r="E10" s="15" t="s">
        <v>312</v>
      </c>
      <c r="F10" s="15" t="s">
        <v>74</v>
      </c>
      <c r="G10" s="15" t="s">
        <v>506</v>
      </c>
      <c r="H10" s="1" t="s">
        <v>99</v>
      </c>
      <c r="I10" s="16">
        <v>41802</v>
      </c>
      <c r="J10" s="16">
        <v>42122</v>
      </c>
      <c r="K10" s="16">
        <v>42123</v>
      </c>
      <c r="L10" s="16">
        <v>42125</v>
      </c>
      <c r="M10" s="16">
        <v>40816</v>
      </c>
      <c r="N10" s="16">
        <v>41571</v>
      </c>
      <c r="O10" s="16">
        <v>41782</v>
      </c>
      <c r="P10" s="15" t="s">
        <v>74</v>
      </c>
      <c r="Q10" s="15" t="s">
        <v>74</v>
      </c>
      <c r="R10" s="1" t="s">
        <v>256</v>
      </c>
      <c r="S10" s="1" t="s">
        <v>489</v>
      </c>
      <c r="T10" s="59" t="s">
        <v>490</v>
      </c>
      <c r="U10" s="1" t="s">
        <v>491</v>
      </c>
      <c r="V10" s="15">
        <v>336</v>
      </c>
      <c r="W10" s="19">
        <v>92369</v>
      </c>
      <c r="X10" s="19">
        <v>40993</v>
      </c>
      <c r="Y10" s="19">
        <v>41027</v>
      </c>
      <c r="Z10" s="15">
        <v>278</v>
      </c>
      <c r="AA10" s="15">
        <v>238</v>
      </c>
      <c r="AB10" s="15">
        <v>96</v>
      </c>
      <c r="AC10" s="15">
        <v>96</v>
      </c>
      <c r="AD10" s="15">
        <v>21</v>
      </c>
      <c r="AE10" s="15">
        <v>5</v>
      </c>
      <c r="AF10" s="15">
        <v>26</v>
      </c>
      <c r="AG10" s="15">
        <v>3</v>
      </c>
      <c r="AH10" s="15">
        <v>0</v>
      </c>
      <c r="AI10" s="15">
        <v>3</v>
      </c>
      <c r="AJ10" s="15">
        <v>0</v>
      </c>
      <c r="AK10" s="15">
        <v>0</v>
      </c>
      <c r="AL10" s="15">
        <v>0</v>
      </c>
      <c r="AM10" s="54">
        <f>15.5*(AL10)</f>
        <v>0</v>
      </c>
      <c r="AN10" s="15">
        <v>0</v>
      </c>
      <c r="AO10" s="15">
        <v>0</v>
      </c>
      <c r="AP10" s="15">
        <v>0</v>
      </c>
      <c r="AQ10" s="54">
        <f>17.5*(AP10)</f>
        <v>0</v>
      </c>
      <c r="AR10" s="15">
        <v>4</v>
      </c>
      <c r="AS10" s="15">
        <v>0</v>
      </c>
      <c r="AT10" s="15">
        <v>4</v>
      </c>
      <c r="AU10" s="54">
        <f>24*(AT10)</f>
        <v>96</v>
      </c>
      <c r="AV10" s="15">
        <v>0</v>
      </c>
      <c r="AW10" s="15" t="s">
        <v>74</v>
      </c>
      <c r="AX10" s="15">
        <v>10</v>
      </c>
      <c r="AY10" s="15" t="s">
        <v>74</v>
      </c>
      <c r="AZ10" s="15" t="s">
        <v>74</v>
      </c>
      <c r="BA10" s="15">
        <v>0</v>
      </c>
      <c r="BB10" s="16">
        <v>41803</v>
      </c>
      <c r="BC10" s="15">
        <f>DATEDIF(I10,BB10,"d")</f>
        <v>1</v>
      </c>
      <c r="BD10" s="16">
        <v>41877</v>
      </c>
      <c r="BE10" s="16">
        <v>41955</v>
      </c>
      <c r="BF10" s="15">
        <f t="shared" si="23"/>
        <v>76</v>
      </c>
      <c r="BG10" s="15" t="s">
        <v>110</v>
      </c>
      <c r="BH10" s="15">
        <v>137</v>
      </c>
      <c r="BI10" s="54">
        <f t="shared" si="0"/>
        <v>1807</v>
      </c>
      <c r="BJ10" s="54">
        <f t="shared" si="1"/>
        <v>1547</v>
      </c>
      <c r="BK10" s="16">
        <v>41816</v>
      </c>
      <c r="BL10" s="16">
        <v>41825</v>
      </c>
      <c r="BM10" s="15" t="s">
        <v>83</v>
      </c>
      <c r="BN10" s="16"/>
      <c r="BO10" s="16"/>
      <c r="BP10" s="16"/>
      <c r="BQ10" s="16">
        <v>41956</v>
      </c>
      <c r="BR10" s="16">
        <v>41969</v>
      </c>
      <c r="BS10" s="18">
        <f>IF(BR10="","",DAYS360(BQ10,BR10))</f>
        <v>13</v>
      </c>
      <c r="BT10" s="15" t="s">
        <v>83</v>
      </c>
      <c r="BU10" s="54">
        <f t="shared" si="2"/>
        <v>2849.5</v>
      </c>
      <c r="BV10" s="54">
        <f t="shared" si="3"/>
        <v>2439.5</v>
      </c>
      <c r="BW10" s="16">
        <v>41969</v>
      </c>
      <c r="BX10" s="16">
        <v>42014</v>
      </c>
      <c r="BY10" s="18">
        <f>IF(BX10="","",DAYS360(BW10,BX10))</f>
        <v>44</v>
      </c>
      <c r="BZ10" s="16">
        <v>41970</v>
      </c>
      <c r="CA10" s="16">
        <v>41983</v>
      </c>
      <c r="CB10" s="18">
        <f>IF(CA10="","",DAYS360(BZ10,CA10))</f>
        <v>13</v>
      </c>
      <c r="CC10" s="15" t="s">
        <v>550</v>
      </c>
      <c r="CD10" s="54">
        <f t="shared" si="4"/>
        <v>834</v>
      </c>
      <c r="CE10" s="54">
        <f t="shared" si="5"/>
        <v>714</v>
      </c>
      <c r="CF10" s="16">
        <v>42039</v>
      </c>
      <c r="CG10" s="16">
        <v>42039</v>
      </c>
      <c r="CH10" s="16">
        <v>42040</v>
      </c>
      <c r="CI10" s="16">
        <v>42049</v>
      </c>
      <c r="CJ10" s="16">
        <v>42049</v>
      </c>
      <c r="CK10" s="16">
        <v>42122</v>
      </c>
      <c r="CL10" s="16">
        <v>42059</v>
      </c>
      <c r="CM10" s="18">
        <f t="shared" si="11"/>
        <v>74</v>
      </c>
      <c r="CN10" s="18">
        <f>IF(CL10="","",DAYS360(CJ10,CL10))</f>
        <v>10</v>
      </c>
      <c r="CO10" s="15">
        <v>2</v>
      </c>
      <c r="CP10" s="16">
        <v>42122</v>
      </c>
      <c r="CQ10" s="16" t="s">
        <v>74</v>
      </c>
      <c r="CR10" s="54">
        <v>0</v>
      </c>
      <c r="CS10" s="16">
        <v>42122</v>
      </c>
      <c r="CT10" s="26">
        <f t="shared" si="12"/>
        <v>320</v>
      </c>
      <c r="CU10" s="15" t="s">
        <v>75</v>
      </c>
      <c r="CV10" s="16">
        <v>42123</v>
      </c>
      <c r="CW10" s="15" t="s">
        <v>443</v>
      </c>
      <c r="CX10" s="16">
        <v>42125</v>
      </c>
      <c r="CY10" s="18">
        <f>IF(CX10="","",DAYS360(M10,CX10))</f>
        <v>1291</v>
      </c>
      <c r="CZ10" s="18">
        <f>IF(CX10="","",DAYS360(N10,CX10))</f>
        <v>547</v>
      </c>
      <c r="DA10" s="18">
        <f>IF(CX10="","",DAYS360(O10,CX10))</f>
        <v>338</v>
      </c>
      <c r="DB10" s="70"/>
      <c r="DC10" s="71"/>
      <c r="DD10" s="16">
        <v>42125</v>
      </c>
      <c r="DE10" s="16">
        <v>42125</v>
      </c>
      <c r="DF10" s="71"/>
      <c r="DG10" s="16">
        <v>42123</v>
      </c>
      <c r="DH10" s="16">
        <v>42123</v>
      </c>
      <c r="DI10" s="16">
        <v>42123</v>
      </c>
      <c r="DJ10" s="1" t="s">
        <v>563</v>
      </c>
      <c r="DK10" s="54">
        <f t="shared" si="13"/>
        <v>7186.5</v>
      </c>
      <c r="DL10" s="56">
        <f>SUM(AM10+AQ10+AU10+BJ10+BV10+CE10+CR10+1600)</f>
        <v>6396.5</v>
      </c>
      <c r="DN10" s="15"/>
    </row>
    <row r="11" spans="1:118" ht="28" customHeight="1">
      <c r="A11" s="15">
        <v>67</v>
      </c>
      <c r="B11" s="31" t="s">
        <v>507</v>
      </c>
      <c r="C11" s="15" t="s">
        <v>178</v>
      </c>
      <c r="D11" s="21">
        <v>0.297916666666667</v>
      </c>
      <c r="E11" s="15" t="s">
        <v>230</v>
      </c>
      <c r="F11" s="15" t="s">
        <v>74</v>
      </c>
      <c r="G11" s="15" t="s">
        <v>506</v>
      </c>
      <c r="H11" s="1" t="s">
        <v>335</v>
      </c>
      <c r="I11" s="16">
        <v>41877</v>
      </c>
      <c r="J11" s="16">
        <v>42130</v>
      </c>
      <c r="K11" s="16">
        <v>42130</v>
      </c>
      <c r="L11" s="16">
        <v>42131</v>
      </c>
      <c r="M11" s="16">
        <v>40786</v>
      </c>
      <c r="N11" s="16">
        <v>41740</v>
      </c>
      <c r="O11" s="16">
        <v>41864</v>
      </c>
      <c r="P11" s="15" t="s">
        <v>74</v>
      </c>
      <c r="Q11" s="15" t="s">
        <v>75</v>
      </c>
      <c r="R11" s="1" t="s">
        <v>218</v>
      </c>
      <c r="S11" s="1" t="s">
        <v>508</v>
      </c>
      <c r="T11" s="59" t="s">
        <v>509</v>
      </c>
      <c r="U11" s="1" t="s">
        <v>510</v>
      </c>
      <c r="V11" s="15">
        <v>214</v>
      </c>
      <c r="W11" s="19">
        <v>53095</v>
      </c>
      <c r="X11" s="19">
        <v>35414</v>
      </c>
      <c r="Y11" s="15">
        <v>9527</v>
      </c>
      <c r="Z11" s="15">
        <v>174</v>
      </c>
      <c r="AA11" s="15">
        <v>164</v>
      </c>
      <c r="AB11" s="15">
        <v>78</v>
      </c>
      <c r="AC11" s="15">
        <v>46</v>
      </c>
      <c r="AD11" s="15">
        <v>28</v>
      </c>
      <c r="AE11" s="15">
        <v>16</v>
      </c>
      <c r="AF11" s="15">
        <v>44</v>
      </c>
      <c r="AG11" s="15">
        <v>0</v>
      </c>
      <c r="AH11" s="15">
        <v>0</v>
      </c>
      <c r="AI11" s="15">
        <v>0</v>
      </c>
      <c r="AJ11" s="15">
        <v>0</v>
      </c>
      <c r="AK11" s="15">
        <v>0</v>
      </c>
      <c r="AL11" s="15">
        <v>0</v>
      </c>
      <c r="AM11" s="54">
        <f t="shared" ref="AM11" si="24">15.5*(AL11)</f>
        <v>0</v>
      </c>
      <c r="AN11" s="15">
        <v>12</v>
      </c>
      <c r="AO11" s="15">
        <v>0</v>
      </c>
      <c r="AP11" s="15">
        <v>12</v>
      </c>
      <c r="AQ11" s="54">
        <f t="shared" ref="AQ11" si="25">17.5*(AP11)</f>
        <v>210</v>
      </c>
      <c r="AR11" s="15">
        <v>1</v>
      </c>
      <c r="AS11" s="15" t="s">
        <v>772</v>
      </c>
      <c r="AT11" s="15">
        <v>3</v>
      </c>
      <c r="AU11" s="54">
        <f t="shared" ref="AU11" si="26">24*(AT11)</f>
        <v>72</v>
      </c>
      <c r="AV11" s="15">
        <v>0</v>
      </c>
      <c r="AW11" s="15" t="s">
        <v>74</v>
      </c>
      <c r="AX11" s="15">
        <v>17</v>
      </c>
      <c r="AY11" s="15" t="s">
        <v>75</v>
      </c>
      <c r="AZ11" s="15" t="s">
        <v>74</v>
      </c>
      <c r="BA11" s="15">
        <v>0</v>
      </c>
      <c r="BB11" s="16">
        <v>41878</v>
      </c>
      <c r="BC11" s="15">
        <f t="shared" ref="BC11" si="27">DATEDIF(I11,BB11,"d")</f>
        <v>1</v>
      </c>
      <c r="BD11" s="16">
        <v>41900</v>
      </c>
      <c r="BE11" s="16">
        <v>41920</v>
      </c>
      <c r="BF11" s="15">
        <f t="shared" si="23"/>
        <v>20</v>
      </c>
      <c r="BG11" s="15" t="s">
        <v>109</v>
      </c>
      <c r="BH11" s="15">
        <v>150</v>
      </c>
      <c r="BI11" s="54">
        <f t="shared" si="0"/>
        <v>1131</v>
      </c>
      <c r="BJ11" s="54">
        <f t="shared" si="1"/>
        <v>1066</v>
      </c>
      <c r="BK11" s="16">
        <v>41891</v>
      </c>
      <c r="BL11" s="16">
        <v>41912</v>
      </c>
      <c r="BM11" s="15" t="s">
        <v>83</v>
      </c>
      <c r="BN11" s="16">
        <v>41894</v>
      </c>
      <c r="BO11" s="16">
        <v>41900</v>
      </c>
      <c r="BP11" s="15" t="s">
        <v>83</v>
      </c>
      <c r="BQ11" s="16">
        <v>41921</v>
      </c>
      <c r="BR11" s="16">
        <v>41933</v>
      </c>
      <c r="BS11" s="18">
        <f t="shared" ref="BS11" si="28">IF(BR11="","",DAYS360(BQ11,BR11))</f>
        <v>12</v>
      </c>
      <c r="BT11" s="15" t="s">
        <v>83</v>
      </c>
      <c r="BU11" s="54">
        <f t="shared" si="2"/>
        <v>1783.5</v>
      </c>
      <c r="BV11" s="54">
        <f t="shared" si="3"/>
        <v>1681</v>
      </c>
      <c r="BW11" s="16">
        <v>41933</v>
      </c>
      <c r="BX11" s="16">
        <v>41941</v>
      </c>
      <c r="BY11" s="18">
        <f t="shared" ref="BY11" si="29">IF(BX11="","",DAYS360(BW11,BX11))</f>
        <v>8</v>
      </c>
      <c r="BZ11" s="16">
        <v>41942</v>
      </c>
      <c r="CA11" s="16">
        <v>41947</v>
      </c>
      <c r="CB11" s="18">
        <f t="shared" ref="CB11" si="30">IF(CA11="","",DAYS360(BZ11,CA11))</f>
        <v>5</v>
      </c>
      <c r="CC11" s="15" t="s">
        <v>487</v>
      </c>
      <c r="CD11" s="54">
        <f t="shared" si="4"/>
        <v>522</v>
      </c>
      <c r="CE11" s="54">
        <f t="shared" si="5"/>
        <v>492</v>
      </c>
      <c r="CF11" s="16">
        <v>41950</v>
      </c>
      <c r="CG11" s="16">
        <v>41950</v>
      </c>
      <c r="CH11" s="16">
        <v>41950</v>
      </c>
      <c r="CI11" s="16">
        <v>41975</v>
      </c>
      <c r="CJ11" s="16">
        <v>41975</v>
      </c>
      <c r="CK11" s="16">
        <v>42123</v>
      </c>
      <c r="CL11" s="16">
        <v>41989</v>
      </c>
      <c r="CM11" s="18">
        <f t="shared" si="11"/>
        <v>147</v>
      </c>
      <c r="CN11" s="18">
        <f t="shared" ref="CN11" si="31">IF(CL11="","",DAYS360(CJ11,CL11))</f>
        <v>14</v>
      </c>
      <c r="CO11" s="15">
        <v>7</v>
      </c>
      <c r="CP11" s="16">
        <v>42123</v>
      </c>
      <c r="CQ11" s="16" t="s">
        <v>75</v>
      </c>
      <c r="CR11" s="54">
        <v>287</v>
      </c>
      <c r="CS11" s="16">
        <v>42123</v>
      </c>
      <c r="CT11" s="26">
        <f t="shared" ref="CT11:CT21" si="32">DATEDIF(I11,CS11,"d")</f>
        <v>246</v>
      </c>
      <c r="CU11" s="15" t="s">
        <v>75</v>
      </c>
      <c r="CV11" s="16">
        <v>42130</v>
      </c>
      <c r="CW11" s="15" t="s">
        <v>487</v>
      </c>
      <c r="CX11" s="16">
        <v>42131</v>
      </c>
      <c r="CY11" s="18">
        <f t="shared" ref="CY11" si="33">IF(CX11="","",DAYS360(M11,CX11))</f>
        <v>1327</v>
      </c>
      <c r="CZ11" s="18">
        <f t="shared" ref="CZ11" si="34">IF(CX11="","",DAYS360(N11,CX11))</f>
        <v>386</v>
      </c>
      <c r="DA11" s="18">
        <f t="shared" ref="DA11" si="35">IF(CX11="","",DAYS360(O11,CX11))</f>
        <v>264</v>
      </c>
      <c r="DB11" s="70"/>
      <c r="DC11" s="71"/>
      <c r="DD11" s="16">
        <v>42131</v>
      </c>
      <c r="DE11" s="16">
        <v>42131</v>
      </c>
      <c r="DF11" s="70"/>
      <c r="DG11" s="16">
        <v>42130</v>
      </c>
      <c r="DH11" s="71"/>
      <c r="DI11" s="16">
        <v>42130</v>
      </c>
      <c r="DJ11" s="1" t="s">
        <v>511</v>
      </c>
      <c r="DK11" s="15">
        <f t="shared" si="13"/>
        <v>5605.5</v>
      </c>
      <c r="DL11" s="56">
        <f t="shared" ref="DL11" si="36">SUM(AM11+AQ11+AU11+BJ11+BV11+CE11+CR11+1600)</f>
        <v>5408</v>
      </c>
      <c r="DN11" s="15"/>
    </row>
    <row r="12" spans="1:118" ht="28" customHeight="1">
      <c r="A12" s="15">
        <v>75</v>
      </c>
      <c r="B12" s="31" t="s">
        <v>544</v>
      </c>
      <c r="C12" s="15" t="s">
        <v>153</v>
      </c>
      <c r="D12" s="21">
        <v>0.2986111111111111</v>
      </c>
      <c r="E12" s="15" t="s">
        <v>230</v>
      </c>
      <c r="F12" s="15" t="s">
        <v>74</v>
      </c>
      <c r="G12" s="15" t="s">
        <v>506</v>
      </c>
      <c r="H12" s="15" t="s">
        <v>335</v>
      </c>
      <c r="I12" s="16">
        <v>41933</v>
      </c>
      <c r="J12" s="16">
        <v>42130</v>
      </c>
      <c r="K12" s="16">
        <v>42130</v>
      </c>
      <c r="L12" s="16">
        <v>42131</v>
      </c>
      <c r="M12" s="16">
        <v>40512</v>
      </c>
      <c r="N12" s="16">
        <v>41760</v>
      </c>
      <c r="O12" s="16">
        <v>41916</v>
      </c>
      <c r="P12" s="15" t="s">
        <v>74</v>
      </c>
      <c r="Q12" s="15" t="s">
        <v>75</v>
      </c>
      <c r="R12" s="1" t="s">
        <v>284</v>
      </c>
      <c r="S12" s="1" t="s">
        <v>545</v>
      </c>
      <c r="T12" s="1" t="s">
        <v>546</v>
      </c>
      <c r="U12" s="1" t="s">
        <v>547</v>
      </c>
      <c r="V12" s="15">
        <v>186</v>
      </c>
      <c r="W12" s="19">
        <v>45461</v>
      </c>
      <c r="X12" s="19">
        <v>38010</v>
      </c>
      <c r="Y12" s="15">
        <v>1084</v>
      </c>
      <c r="Z12" s="15">
        <v>152</v>
      </c>
      <c r="AA12" s="15">
        <v>156</v>
      </c>
      <c r="AB12" s="15">
        <v>98</v>
      </c>
      <c r="AC12" s="15">
        <v>18</v>
      </c>
      <c r="AD12" s="15">
        <v>18</v>
      </c>
      <c r="AE12" s="15">
        <v>1</v>
      </c>
      <c r="AF12" s="15">
        <v>19</v>
      </c>
      <c r="AG12" s="15">
        <v>4</v>
      </c>
      <c r="AH12" s="15">
        <v>0</v>
      </c>
      <c r="AI12" s="15">
        <v>4</v>
      </c>
      <c r="AJ12" s="15">
        <v>0</v>
      </c>
      <c r="AK12" s="15">
        <v>0</v>
      </c>
      <c r="AL12" s="15">
        <v>0</v>
      </c>
      <c r="AM12" s="64">
        <f>15.5*(AL12)</f>
        <v>0</v>
      </c>
      <c r="AN12" s="15">
        <v>3</v>
      </c>
      <c r="AO12" s="15">
        <v>0</v>
      </c>
      <c r="AP12" s="15">
        <v>3</v>
      </c>
      <c r="AQ12" s="54">
        <f>17.5*(AP12)</f>
        <v>52.5</v>
      </c>
      <c r="AR12" s="15">
        <v>4</v>
      </c>
      <c r="AS12" s="15">
        <v>0</v>
      </c>
      <c r="AT12" s="15">
        <v>4</v>
      </c>
      <c r="AU12" s="54">
        <f>24*(AT12)</f>
        <v>96</v>
      </c>
      <c r="AV12" s="15">
        <v>0</v>
      </c>
      <c r="AW12" s="15" t="s">
        <v>74</v>
      </c>
      <c r="AX12" s="15">
        <v>4</v>
      </c>
      <c r="AY12" s="15" t="s">
        <v>74</v>
      </c>
      <c r="AZ12" s="15" t="s">
        <v>75</v>
      </c>
      <c r="BA12" s="15">
        <v>2</v>
      </c>
      <c r="BB12" s="16">
        <v>41933</v>
      </c>
      <c r="BC12" s="15">
        <f>DATEDIF(I12,BB12,"d")</f>
        <v>0</v>
      </c>
      <c r="BD12" s="16">
        <v>42069</v>
      </c>
      <c r="BE12" s="16">
        <v>42088</v>
      </c>
      <c r="BF12" s="15">
        <f t="shared" si="23"/>
        <v>19</v>
      </c>
      <c r="BG12" s="15" t="s">
        <v>384</v>
      </c>
      <c r="BH12" s="15">
        <v>70</v>
      </c>
      <c r="BI12" s="54">
        <f t="shared" si="0"/>
        <v>988</v>
      </c>
      <c r="BJ12" s="54">
        <f t="shared" si="1"/>
        <v>1014</v>
      </c>
      <c r="BK12" s="16">
        <v>41943</v>
      </c>
      <c r="BL12" s="16">
        <v>41962</v>
      </c>
      <c r="BM12" s="15" t="s">
        <v>83</v>
      </c>
      <c r="BN12" s="16">
        <v>41943</v>
      </c>
      <c r="BO12" s="16">
        <v>41950</v>
      </c>
      <c r="BP12" s="15" t="s">
        <v>83</v>
      </c>
      <c r="BQ12" s="16">
        <v>42095</v>
      </c>
      <c r="BR12" s="16">
        <v>42103</v>
      </c>
      <c r="BS12" s="18">
        <f>IF(BR12="","",DAYS360(BQ12,BR12))</f>
        <v>8</v>
      </c>
      <c r="BT12" s="15" t="s">
        <v>83</v>
      </c>
      <c r="BU12" s="54">
        <f t="shared" si="2"/>
        <v>1558</v>
      </c>
      <c r="BV12" s="54">
        <f t="shared" si="3"/>
        <v>1599</v>
      </c>
      <c r="BW12" s="16">
        <v>42103</v>
      </c>
      <c r="BX12" s="16">
        <v>42108</v>
      </c>
      <c r="BY12" s="18">
        <f>IF(BX12="","",DAYS360(BW12,BX12))</f>
        <v>5</v>
      </c>
      <c r="BZ12" s="16">
        <v>42103</v>
      </c>
      <c r="CA12" s="16">
        <v>42108</v>
      </c>
      <c r="CB12" s="18">
        <f>IF(CA12="","",DAYS360(BZ12,CA12))</f>
        <v>5</v>
      </c>
      <c r="CC12" s="15" t="s">
        <v>576</v>
      </c>
      <c r="CD12" s="54">
        <f t="shared" si="4"/>
        <v>456</v>
      </c>
      <c r="CE12" s="54">
        <f t="shared" si="5"/>
        <v>468</v>
      </c>
      <c r="CF12" s="16">
        <v>42111</v>
      </c>
      <c r="CG12" s="16">
        <v>42111</v>
      </c>
      <c r="CH12" s="16">
        <v>42111</v>
      </c>
      <c r="CI12" s="16">
        <v>42116</v>
      </c>
      <c r="CJ12" s="16">
        <v>42116</v>
      </c>
      <c r="CK12" s="16">
        <v>42118</v>
      </c>
      <c r="CL12" s="16">
        <v>42122</v>
      </c>
      <c r="CM12" s="18">
        <f t="shared" si="11"/>
        <v>2</v>
      </c>
      <c r="CN12" s="18">
        <f>IF(CL12="","",DAYS360(CJ12,CL12))</f>
        <v>6</v>
      </c>
      <c r="CO12" s="15">
        <v>2</v>
      </c>
      <c r="CP12" s="16">
        <v>42124</v>
      </c>
      <c r="CQ12" s="16" t="s">
        <v>74</v>
      </c>
      <c r="CR12" s="54">
        <v>0</v>
      </c>
      <c r="CS12" s="16">
        <v>42124</v>
      </c>
      <c r="CT12" s="26">
        <f t="shared" si="32"/>
        <v>191</v>
      </c>
      <c r="CU12" s="15" t="s">
        <v>74</v>
      </c>
      <c r="CV12" s="16">
        <v>42130</v>
      </c>
      <c r="CW12" s="15" t="s">
        <v>562</v>
      </c>
      <c r="CX12" s="16">
        <v>42131</v>
      </c>
      <c r="CY12" s="18">
        <f>IF(CX12="","",DAYS360(M12,CX12))</f>
        <v>1597</v>
      </c>
      <c r="CZ12" s="18">
        <f>IF(CX12="","",DAYS360(N12,CX12))</f>
        <v>366</v>
      </c>
      <c r="DA12" s="18">
        <f>IF(CX12="","",DAYS360(O12,CX12))</f>
        <v>213</v>
      </c>
      <c r="DB12" s="70"/>
      <c r="DC12" s="71"/>
      <c r="DD12" s="16">
        <v>42131</v>
      </c>
      <c r="DE12" s="16">
        <v>42131</v>
      </c>
      <c r="DF12" s="70"/>
      <c r="DG12" s="16">
        <v>42130</v>
      </c>
      <c r="DH12" s="70"/>
      <c r="DI12" s="16">
        <v>42130</v>
      </c>
      <c r="DJ12" s="1" t="s">
        <v>548</v>
      </c>
      <c r="DK12" s="54">
        <f t="shared" si="13"/>
        <v>4750.5</v>
      </c>
      <c r="DL12" s="56">
        <f>SUM(AM12+AQ12+AU12+BJ12+BV12+CE12+CR12+1600)</f>
        <v>4829.5</v>
      </c>
      <c r="DN12" s="15"/>
    </row>
    <row r="13" spans="1:118" ht="28" customHeight="1">
      <c r="A13" s="15">
        <v>70</v>
      </c>
      <c r="B13" s="31" t="s">
        <v>516</v>
      </c>
      <c r="C13" s="15" t="s">
        <v>536</v>
      </c>
      <c r="D13" s="21">
        <v>0.29930555555555555</v>
      </c>
      <c r="E13" s="15" t="s">
        <v>230</v>
      </c>
      <c r="F13" s="15" t="s">
        <v>74</v>
      </c>
      <c r="G13" s="15" t="s">
        <v>506</v>
      </c>
      <c r="H13" s="15" t="s">
        <v>335</v>
      </c>
      <c r="I13" s="16">
        <v>41895</v>
      </c>
      <c r="J13" s="16">
        <v>42158</v>
      </c>
      <c r="K13" s="16">
        <v>42158</v>
      </c>
      <c r="L13" s="16">
        <v>42159</v>
      </c>
      <c r="M13" s="16">
        <v>40482</v>
      </c>
      <c r="N13" s="16">
        <v>41656</v>
      </c>
      <c r="O13" s="16">
        <v>41866</v>
      </c>
      <c r="P13" s="15" t="s">
        <v>74</v>
      </c>
      <c r="Q13" s="15" t="s">
        <v>75</v>
      </c>
      <c r="R13" s="1" t="s">
        <v>145</v>
      </c>
      <c r="S13" s="1" t="s">
        <v>521</v>
      </c>
      <c r="T13" s="1" t="s">
        <v>196</v>
      </c>
      <c r="U13" s="1" t="s">
        <v>522</v>
      </c>
      <c r="V13" s="15">
        <v>172</v>
      </c>
      <c r="W13" s="19">
        <v>58428</v>
      </c>
      <c r="X13" s="19">
        <v>35023</v>
      </c>
      <c r="Y13" s="19">
        <v>15407</v>
      </c>
      <c r="Z13" s="15">
        <v>144</v>
      </c>
      <c r="AA13" s="15">
        <v>158</v>
      </c>
      <c r="AB13" s="15">
        <v>80</v>
      </c>
      <c r="AC13" s="15">
        <v>38</v>
      </c>
      <c r="AD13" s="15">
        <v>45</v>
      </c>
      <c r="AE13" s="15">
        <v>0</v>
      </c>
      <c r="AF13" s="15">
        <v>45</v>
      </c>
      <c r="AG13" s="15">
        <v>0</v>
      </c>
      <c r="AH13" s="15">
        <v>0</v>
      </c>
      <c r="AI13" s="15">
        <v>0</v>
      </c>
      <c r="AJ13" s="15">
        <v>0</v>
      </c>
      <c r="AK13" s="15">
        <v>0</v>
      </c>
      <c r="AL13" s="15">
        <v>0</v>
      </c>
      <c r="AM13" s="54">
        <f>15.5*(AL13)</f>
        <v>0</v>
      </c>
      <c r="AN13" s="15">
        <v>2</v>
      </c>
      <c r="AO13" s="15">
        <v>0</v>
      </c>
      <c r="AP13" s="15">
        <v>2</v>
      </c>
      <c r="AQ13" s="54">
        <f>17.5*(AP13)</f>
        <v>35</v>
      </c>
      <c r="AR13" s="15">
        <v>1</v>
      </c>
      <c r="AS13" s="15">
        <v>0</v>
      </c>
      <c r="AT13" s="15">
        <v>1</v>
      </c>
      <c r="AU13" s="54">
        <f>24*(AT13)</f>
        <v>24</v>
      </c>
      <c r="AV13" s="15">
        <v>0</v>
      </c>
      <c r="AW13" s="15" t="s">
        <v>74</v>
      </c>
      <c r="AX13" s="15">
        <v>11</v>
      </c>
      <c r="AY13" s="15" t="s">
        <v>74</v>
      </c>
      <c r="AZ13" s="15" t="s">
        <v>74</v>
      </c>
      <c r="BA13" s="15">
        <v>0</v>
      </c>
      <c r="BB13" s="16">
        <v>41898</v>
      </c>
      <c r="BC13" s="15">
        <f>DATEDIF(I13,BB13,"d")</f>
        <v>3</v>
      </c>
      <c r="BD13" s="16">
        <v>42021</v>
      </c>
      <c r="BE13" s="16">
        <v>42088</v>
      </c>
      <c r="BF13" s="15">
        <f t="shared" si="23"/>
        <v>68</v>
      </c>
      <c r="BG13" s="15" t="s">
        <v>110</v>
      </c>
      <c r="BH13" s="15">
        <v>135</v>
      </c>
      <c r="BI13" s="54">
        <f>6.5*(Z13)</f>
        <v>936</v>
      </c>
      <c r="BJ13" s="54">
        <f>6.5*(AA13)</f>
        <v>1027</v>
      </c>
      <c r="BK13" s="16">
        <v>41926</v>
      </c>
      <c r="BL13" s="16">
        <v>41940</v>
      </c>
      <c r="BM13" s="15" t="s">
        <v>83</v>
      </c>
      <c r="BN13" s="16">
        <v>41930</v>
      </c>
      <c r="BO13" s="78">
        <v>41934</v>
      </c>
      <c r="BP13" s="15" t="s">
        <v>83</v>
      </c>
      <c r="BQ13" s="16">
        <v>42088</v>
      </c>
      <c r="BR13" s="16">
        <v>42101</v>
      </c>
      <c r="BS13" s="18">
        <f>IF(BR13="","",DAYS360(BQ13,BR13))</f>
        <v>12</v>
      </c>
      <c r="BT13" s="15" t="s">
        <v>83</v>
      </c>
      <c r="BU13" s="54">
        <f>10.25*(Z13)</f>
        <v>1476</v>
      </c>
      <c r="BV13" s="54">
        <f>10.25*(AA13)</f>
        <v>1619.5</v>
      </c>
      <c r="BW13" s="16">
        <v>42102</v>
      </c>
      <c r="BX13" s="16">
        <v>42110</v>
      </c>
      <c r="BY13" s="18">
        <f>IF(BX13="","",DAYS360(BW13,BX13))</f>
        <v>8</v>
      </c>
      <c r="BZ13" s="16">
        <v>42108</v>
      </c>
      <c r="CA13" s="16">
        <v>42116</v>
      </c>
      <c r="CB13" s="18">
        <f>IF(CA13="","",DAYS360(BZ13,CA13))</f>
        <v>8</v>
      </c>
      <c r="CC13" s="15" t="s">
        <v>576</v>
      </c>
      <c r="CD13" s="54">
        <f>3*(Z13)</f>
        <v>432</v>
      </c>
      <c r="CE13" s="54">
        <f>3*(AA13)</f>
        <v>474</v>
      </c>
      <c r="CF13" s="16">
        <v>42116</v>
      </c>
      <c r="CG13" s="16">
        <v>42117</v>
      </c>
      <c r="CH13" s="16">
        <v>42117</v>
      </c>
      <c r="CI13" s="16">
        <v>42140</v>
      </c>
      <c r="CJ13" s="16">
        <v>42140</v>
      </c>
      <c r="CK13" s="16">
        <v>42152</v>
      </c>
      <c r="CL13" s="16">
        <v>42150</v>
      </c>
      <c r="CM13" s="18">
        <f t="shared" si="11"/>
        <v>12</v>
      </c>
      <c r="CN13" s="18">
        <f>IF(CL13="","",DAYS360(CJ13,CL13))</f>
        <v>10</v>
      </c>
      <c r="CO13" s="15">
        <v>2</v>
      </c>
      <c r="CP13" s="16">
        <v>42152</v>
      </c>
      <c r="CQ13" s="16" t="s">
        <v>74</v>
      </c>
      <c r="CR13" s="54">
        <v>0</v>
      </c>
      <c r="CS13" s="16">
        <v>42157</v>
      </c>
      <c r="CT13" s="26">
        <f t="shared" si="32"/>
        <v>262</v>
      </c>
      <c r="CU13" s="15" t="s">
        <v>75</v>
      </c>
      <c r="CV13" s="16">
        <v>42158</v>
      </c>
      <c r="CW13" s="15" t="s">
        <v>562</v>
      </c>
      <c r="CX13" s="16">
        <v>42159</v>
      </c>
      <c r="CY13" s="18">
        <f>IF(CX13="","",DAYS360(M13,CX13))</f>
        <v>1654</v>
      </c>
      <c r="CZ13" s="18">
        <f>IF(CX13="","",DAYS360(N13,CX13))</f>
        <v>497</v>
      </c>
      <c r="DA13" s="18">
        <f>IF(CX13="","",DAYS360(O13,CX13))</f>
        <v>289</v>
      </c>
      <c r="DB13" s="72"/>
      <c r="DC13" s="73"/>
      <c r="DD13" s="16">
        <v>42159</v>
      </c>
      <c r="DE13" s="16">
        <v>42159</v>
      </c>
      <c r="DF13" s="72"/>
      <c r="DG13" s="16">
        <v>42158</v>
      </c>
      <c r="DH13" s="72"/>
      <c r="DI13" s="16">
        <v>42158</v>
      </c>
      <c r="DJ13" s="1" t="s">
        <v>561</v>
      </c>
      <c r="DK13" s="54">
        <f>SUM(AM13+AQ13+AU13+BI13+BU13+CD13+CR13+1600)</f>
        <v>4503</v>
      </c>
      <c r="DL13" s="56">
        <f>SUM(AM13+AQ13+AU13+BJ13+BV13+CE13+CR13+1600)</f>
        <v>4779.5</v>
      </c>
      <c r="DN13" s="15"/>
    </row>
    <row r="14" spans="1:118" ht="28" customHeight="1">
      <c r="A14" s="15">
        <v>77</v>
      </c>
      <c r="B14" s="31" t="s">
        <v>570</v>
      </c>
      <c r="C14" s="15" t="s">
        <v>536</v>
      </c>
      <c r="D14" s="21">
        <v>0.3</v>
      </c>
      <c r="E14" s="15" t="s">
        <v>123</v>
      </c>
      <c r="F14" s="15" t="s">
        <v>74</v>
      </c>
      <c r="G14" s="15" t="s">
        <v>506</v>
      </c>
      <c r="H14" s="61" t="s">
        <v>99</v>
      </c>
      <c r="I14" s="16">
        <v>42034</v>
      </c>
      <c r="J14" s="16">
        <v>42179</v>
      </c>
      <c r="K14" s="16">
        <v>42180</v>
      </c>
      <c r="L14" s="16">
        <v>42180</v>
      </c>
      <c r="M14" s="16">
        <v>41728</v>
      </c>
      <c r="N14" s="16">
        <v>41783</v>
      </c>
      <c r="O14" s="16">
        <v>42031</v>
      </c>
      <c r="P14" s="15" t="s">
        <v>74</v>
      </c>
      <c r="Q14" s="15" t="s">
        <v>74</v>
      </c>
      <c r="R14" s="1" t="s">
        <v>136</v>
      </c>
      <c r="S14" s="1" t="s">
        <v>571</v>
      </c>
      <c r="T14" s="1" t="s">
        <v>572</v>
      </c>
      <c r="U14" s="1" t="s">
        <v>573</v>
      </c>
      <c r="V14" s="15">
        <v>62</v>
      </c>
      <c r="W14" s="19">
        <v>17341</v>
      </c>
      <c r="X14" s="19">
        <v>12147</v>
      </c>
      <c r="Y14" s="15">
        <v>500</v>
      </c>
      <c r="Z14" s="15">
        <v>50</v>
      </c>
      <c r="AA14" s="15">
        <v>72</v>
      </c>
      <c r="AB14" s="15">
        <v>38</v>
      </c>
      <c r="AC14" s="15">
        <v>0</v>
      </c>
      <c r="AD14" s="15">
        <v>7</v>
      </c>
      <c r="AE14" s="15">
        <v>3</v>
      </c>
      <c r="AF14" s="15">
        <v>10</v>
      </c>
      <c r="AG14" s="15">
        <v>0</v>
      </c>
      <c r="AH14" s="15">
        <v>0</v>
      </c>
      <c r="AI14" s="15">
        <v>0</v>
      </c>
      <c r="AJ14" s="15">
        <v>0</v>
      </c>
      <c r="AK14" s="15">
        <v>0</v>
      </c>
      <c r="AL14" s="15">
        <v>0</v>
      </c>
      <c r="AM14" s="64">
        <f t="shared" ref="AM14:AM15" si="37">15.5*(AL14)</f>
        <v>0</v>
      </c>
      <c r="AN14" s="15">
        <v>18</v>
      </c>
      <c r="AO14" s="15">
        <v>0</v>
      </c>
      <c r="AP14" s="15">
        <v>18</v>
      </c>
      <c r="AQ14" s="54">
        <f t="shared" ref="AQ14:AQ15" si="38">17.5*(AP14)</f>
        <v>315</v>
      </c>
      <c r="AR14" s="15">
        <v>0</v>
      </c>
      <c r="AS14" s="15">
        <v>0</v>
      </c>
      <c r="AT14" s="15">
        <v>0</v>
      </c>
      <c r="AU14" s="54">
        <f t="shared" ref="AU14:AU15" si="39">24*(AT14)</f>
        <v>0</v>
      </c>
      <c r="AV14" s="15">
        <v>0</v>
      </c>
      <c r="AW14" s="15" t="s">
        <v>74</v>
      </c>
      <c r="AX14" s="15">
        <v>1</v>
      </c>
      <c r="AY14" s="15" t="s">
        <v>74</v>
      </c>
      <c r="AZ14" s="15" t="s">
        <v>74</v>
      </c>
      <c r="BA14" s="15">
        <v>0</v>
      </c>
      <c r="BB14" s="16">
        <v>42034</v>
      </c>
      <c r="BC14" s="15">
        <f t="shared" ref="BC14:BC15" si="40">DATEDIF(I14,BB14,"d")</f>
        <v>0</v>
      </c>
      <c r="BD14" s="16">
        <v>42115</v>
      </c>
      <c r="BE14" s="16">
        <v>42136</v>
      </c>
      <c r="BF14" s="15">
        <f t="shared" si="23"/>
        <v>21</v>
      </c>
      <c r="BG14" s="15" t="s">
        <v>591</v>
      </c>
      <c r="BH14" s="15">
        <v>80</v>
      </c>
      <c r="BI14" s="54">
        <f t="shared" ref="BI14:BJ15" si="41">6.5*(Z14)</f>
        <v>325</v>
      </c>
      <c r="BJ14" s="54">
        <f t="shared" si="41"/>
        <v>468</v>
      </c>
      <c r="BK14" s="16">
        <v>42055</v>
      </c>
      <c r="BL14" s="16">
        <v>42067</v>
      </c>
      <c r="BM14" s="15" t="s">
        <v>83</v>
      </c>
      <c r="BN14" s="16">
        <v>42055</v>
      </c>
      <c r="BO14" s="16">
        <v>42060</v>
      </c>
      <c r="BP14" s="15" t="s">
        <v>83</v>
      </c>
      <c r="BQ14" s="16">
        <v>42137</v>
      </c>
      <c r="BR14" s="16">
        <v>42145</v>
      </c>
      <c r="BS14" s="18">
        <f t="shared" ref="BS14:BS15" si="42">IF(BR14="","",DAYS360(BQ14,BR14))</f>
        <v>8</v>
      </c>
      <c r="BT14" s="15" t="s">
        <v>83</v>
      </c>
      <c r="BU14" s="54">
        <f t="shared" ref="BU14:BV15" si="43">10.25*(Z14)</f>
        <v>512.5</v>
      </c>
      <c r="BV14" s="54">
        <f t="shared" si="43"/>
        <v>738</v>
      </c>
      <c r="BW14" s="16">
        <v>42146</v>
      </c>
      <c r="BX14" s="16">
        <v>42147</v>
      </c>
      <c r="BY14" s="18">
        <f t="shared" ref="BY14:BY15" si="44">IF(BX14="","",DAYS360(BW14,BX14))</f>
        <v>1</v>
      </c>
      <c r="BZ14" s="16">
        <v>42146</v>
      </c>
      <c r="CA14" s="16">
        <v>42150</v>
      </c>
      <c r="CB14" s="18">
        <f t="shared" ref="CB14:CB15" si="45">IF(CA14="","",DAYS360(BZ14,CA14))</f>
        <v>4</v>
      </c>
      <c r="CC14" s="15" t="s">
        <v>576</v>
      </c>
      <c r="CD14" s="54">
        <f t="shared" ref="CD14:CE15" si="46">3*(Z14)</f>
        <v>150</v>
      </c>
      <c r="CE14" s="54">
        <f t="shared" si="46"/>
        <v>216</v>
      </c>
      <c r="CF14" s="16">
        <v>42150</v>
      </c>
      <c r="CG14" s="16">
        <v>42150</v>
      </c>
      <c r="CH14" s="16">
        <v>42151</v>
      </c>
      <c r="CI14" s="16">
        <v>42154</v>
      </c>
      <c r="CJ14" s="16">
        <v>42161</v>
      </c>
      <c r="CK14" s="16">
        <v>42168</v>
      </c>
      <c r="CL14" s="16">
        <v>42175</v>
      </c>
      <c r="CM14" s="18">
        <f t="shared" si="11"/>
        <v>7</v>
      </c>
      <c r="CN14" s="18">
        <f t="shared" ref="CN14:CN15" si="47">IF(CL14="","",DAYS360(CJ14,CL14))</f>
        <v>14</v>
      </c>
      <c r="CO14" s="15">
        <v>3</v>
      </c>
      <c r="CP14" s="16">
        <v>42175</v>
      </c>
      <c r="CQ14" s="16" t="s">
        <v>74</v>
      </c>
      <c r="CR14" s="54">
        <v>0</v>
      </c>
      <c r="CS14" s="16">
        <v>42178</v>
      </c>
      <c r="CT14" s="26">
        <f t="shared" si="32"/>
        <v>144</v>
      </c>
      <c r="CU14" s="15" t="s">
        <v>74</v>
      </c>
      <c r="CV14" s="16">
        <v>42178</v>
      </c>
      <c r="CW14" s="16" t="s">
        <v>110</v>
      </c>
      <c r="CX14" s="16">
        <v>42180</v>
      </c>
      <c r="CY14" s="18">
        <f t="shared" ref="CY14:CY15" si="48">IF(CX14="","",DAYS360(M14,CX14))</f>
        <v>446</v>
      </c>
      <c r="CZ14" s="18">
        <f t="shared" ref="CZ14:CZ15" si="49">IF(CX14="","",DAYS360(N14,CX14))</f>
        <v>391</v>
      </c>
      <c r="DA14" s="18">
        <f t="shared" ref="DA14:DA15" si="50">IF(CX14="","",DAYS360(O14,CX14))</f>
        <v>148</v>
      </c>
      <c r="DB14" s="70"/>
      <c r="DC14" s="71"/>
      <c r="DD14" s="16">
        <v>42180</v>
      </c>
      <c r="DE14" s="16">
        <v>42180</v>
      </c>
      <c r="DF14" s="70"/>
      <c r="DG14" s="16">
        <v>42179</v>
      </c>
      <c r="DH14" s="70"/>
      <c r="DI14" s="16">
        <v>42178</v>
      </c>
      <c r="DJ14" s="1" t="s">
        <v>611</v>
      </c>
      <c r="DK14" s="54">
        <f t="shared" ref="DK14" si="51">SUM(AM14+AQ14+AU14+BI14+BU14+CD14+CR14+1600)</f>
        <v>2902.5</v>
      </c>
      <c r="DL14" s="56">
        <f t="shared" ref="DL14" si="52">SUM(AM14+AQ14+AU14+BJ14+BV14+CE14+CR14+1600)</f>
        <v>3337</v>
      </c>
      <c r="DN14" s="15"/>
    </row>
    <row r="15" spans="1:118" ht="28" customHeight="1">
      <c r="A15" s="15">
        <v>71</v>
      </c>
      <c r="B15" s="31" t="s">
        <v>517</v>
      </c>
      <c r="C15" s="15" t="s">
        <v>178</v>
      </c>
      <c r="D15" s="21">
        <v>0.30069444444444399</v>
      </c>
      <c r="E15" s="15" t="s">
        <v>170</v>
      </c>
      <c r="F15" s="15" t="s">
        <v>74</v>
      </c>
      <c r="G15" s="15" t="s">
        <v>506</v>
      </c>
      <c r="H15" s="15" t="s">
        <v>335</v>
      </c>
      <c r="I15" s="16">
        <v>41898</v>
      </c>
      <c r="J15" s="16">
        <v>42116</v>
      </c>
      <c r="K15" s="16">
        <v>42208</v>
      </c>
      <c r="L15" s="16">
        <v>42209</v>
      </c>
      <c r="M15" s="16">
        <v>41393</v>
      </c>
      <c r="N15" s="16">
        <v>41685</v>
      </c>
      <c r="O15" s="16">
        <v>41892</v>
      </c>
      <c r="P15" s="15" t="s">
        <v>74</v>
      </c>
      <c r="Q15" s="15" t="s">
        <v>74</v>
      </c>
      <c r="R15" s="1" t="s">
        <v>256</v>
      </c>
      <c r="S15" s="1" t="s">
        <v>523</v>
      </c>
      <c r="T15" s="1" t="s">
        <v>524</v>
      </c>
      <c r="U15" s="1" t="s">
        <v>525</v>
      </c>
      <c r="V15" s="15">
        <v>256</v>
      </c>
      <c r="W15" s="19">
        <v>65359</v>
      </c>
      <c r="X15" s="19">
        <v>50351</v>
      </c>
      <c r="Y15" s="15">
        <v>8115</v>
      </c>
      <c r="Z15" s="15">
        <v>206</v>
      </c>
      <c r="AA15" s="15">
        <v>200</v>
      </c>
      <c r="AB15" s="15">
        <v>104</v>
      </c>
      <c r="AC15" s="15">
        <v>52</v>
      </c>
      <c r="AD15" s="15">
        <v>29</v>
      </c>
      <c r="AE15" s="15">
        <v>18</v>
      </c>
      <c r="AF15" s="15">
        <v>47</v>
      </c>
      <c r="AG15" s="15">
        <v>1</v>
      </c>
      <c r="AH15" s="15">
        <v>0</v>
      </c>
      <c r="AI15" s="15">
        <v>1</v>
      </c>
      <c r="AJ15" s="15">
        <v>0</v>
      </c>
      <c r="AK15" s="15">
        <v>0</v>
      </c>
      <c r="AL15" s="15">
        <v>0</v>
      </c>
      <c r="AM15" s="54">
        <f t="shared" si="37"/>
        <v>0</v>
      </c>
      <c r="AN15" s="15">
        <v>0</v>
      </c>
      <c r="AO15" s="15">
        <v>0</v>
      </c>
      <c r="AP15" s="15">
        <v>0</v>
      </c>
      <c r="AQ15" s="54">
        <f t="shared" si="38"/>
        <v>0</v>
      </c>
      <c r="AR15" s="15">
        <v>4</v>
      </c>
      <c r="AS15" s="15">
        <v>0</v>
      </c>
      <c r="AT15" s="15">
        <v>4</v>
      </c>
      <c r="AU15" s="54">
        <f t="shared" si="39"/>
        <v>96</v>
      </c>
      <c r="AV15" s="15">
        <v>3</v>
      </c>
      <c r="AW15" s="15" t="s">
        <v>74</v>
      </c>
      <c r="AX15" s="15">
        <v>11</v>
      </c>
      <c r="AY15" s="15" t="s">
        <v>74</v>
      </c>
      <c r="AZ15" s="15" t="s">
        <v>74</v>
      </c>
      <c r="BA15" s="15">
        <v>0</v>
      </c>
      <c r="BB15" s="16">
        <v>41899</v>
      </c>
      <c r="BC15" s="15">
        <f t="shared" si="40"/>
        <v>1</v>
      </c>
      <c r="BD15" s="16">
        <v>42031</v>
      </c>
      <c r="BE15" s="16">
        <v>42055</v>
      </c>
      <c r="BF15" s="15">
        <f t="shared" ref="BF15:BF20" si="53">DAYS360(BD15,BE15)</f>
        <v>23</v>
      </c>
      <c r="BG15" s="15" t="s">
        <v>534</v>
      </c>
      <c r="BH15" s="15">
        <v>134</v>
      </c>
      <c r="BI15" s="54">
        <f t="shared" si="41"/>
        <v>1339</v>
      </c>
      <c r="BJ15" s="54">
        <f t="shared" si="41"/>
        <v>1300</v>
      </c>
      <c r="BK15" s="16">
        <v>41914</v>
      </c>
      <c r="BL15" s="16">
        <v>41927</v>
      </c>
      <c r="BM15" s="15" t="s">
        <v>83</v>
      </c>
      <c r="BN15" s="16">
        <v>41929</v>
      </c>
      <c r="BO15" s="16">
        <v>41937</v>
      </c>
      <c r="BP15" s="15" t="s">
        <v>83</v>
      </c>
      <c r="BQ15" s="16">
        <v>42055</v>
      </c>
      <c r="BR15" s="16">
        <v>42063</v>
      </c>
      <c r="BS15" s="18">
        <f t="shared" si="42"/>
        <v>10</v>
      </c>
      <c r="BT15" s="15" t="s">
        <v>83</v>
      </c>
      <c r="BU15" s="54">
        <f t="shared" si="43"/>
        <v>2111.5</v>
      </c>
      <c r="BV15" s="54">
        <f t="shared" si="43"/>
        <v>2050</v>
      </c>
      <c r="BW15" s="16">
        <v>42063</v>
      </c>
      <c r="BX15" s="16">
        <v>42084</v>
      </c>
      <c r="BY15" s="18">
        <f t="shared" si="44"/>
        <v>21</v>
      </c>
      <c r="BZ15" s="16">
        <v>42068</v>
      </c>
      <c r="CA15" s="16">
        <v>42070</v>
      </c>
      <c r="CB15" s="18">
        <f t="shared" si="45"/>
        <v>2</v>
      </c>
      <c r="CC15" s="15" t="s">
        <v>576</v>
      </c>
      <c r="CD15" s="54">
        <f t="shared" si="46"/>
        <v>618</v>
      </c>
      <c r="CE15" s="54">
        <f t="shared" si="46"/>
        <v>600</v>
      </c>
      <c r="CF15" s="16">
        <v>42084</v>
      </c>
      <c r="CG15" s="16">
        <v>42084</v>
      </c>
      <c r="CH15" s="16">
        <v>42084</v>
      </c>
      <c r="CI15" s="16">
        <v>42098</v>
      </c>
      <c r="CJ15" s="16">
        <v>42098</v>
      </c>
      <c r="CK15" s="16">
        <v>42116</v>
      </c>
      <c r="CL15" s="16">
        <v>42098</v>
      </c>
      <c r="CM15" s="18">
        <f t="shared" si="11"/>
        <v>18</v>
      </c>
      <c r="CN15" s="18">
        <f t="shared" si="47"/>
        <v>0</v>
      </c>
      <c r="CO15" s="15">
        <v>1</v>
      </c>
      <c r="CP15" s="16">
        <v>42116</v>
      </c>
      <c r="CQ15" s="16" t="s">
        <v>74</v>
      </c>
      <c r="CR15" s="54">
        <v>0</v>
      </c>
      <c r="CS15" s="16">
        <v>42116</v>
      </c>
      <c r="CT15" s="26">
        <f t="shared" si="32"/>
        <v>218</v>
      </c>
      <c r="CU15" s="15" t="s">
        <v>75</v>
      </c>
      <c r="CV15" s="16">
        <v>42208</v>
      </c>
      <c r="CW15" s="15" t="s">
        <v>605</v>
      </c>
      <c r="CX15" s="16">
        <v>42209</v>
      </c>
      <c r="CY15" s="18">
        <f t="shared" si="48"/>
        <v>805</v>
      </c>
      <c r="CZ15" s="18">
        <f t="shared" si="49"/>
        <v>519</v>
      </c>
      <c r="DA15" s="18">
        <f t="shared" si="50"/>
        <v>314</v>
      </c>
      <c r="DB15" s="72"/>
      <c r="DC15" s="73"/>
      <c r="DD15" s="16">
        <v>42209</v>
      </c>
      <c r="DE15" s="16">
        <v>42209</v>
      </c>
      <c r="DF15" s="72"/>
      <c r="DG15" s="16">
        <v>42208</v>
      </c>
      <c r="DH15" s="72"/>
      <c r="DI15" s="16">
        <v>42208</v>
      </c>
      <c r="DJ15" s="1" t="s">
        <v>526</v>
      </c>
      <c r="DK15" s="15">
        <f t="shared" ref="DK15" si="54">SUM(AM15+AQ15+AU15+BI15+BU15+CD15+CR15+1600)</f>
        <v>5764.5</v>
      </c>
      <c r="DL15" s="56">
        <f t="shared" ref="DL15" si="55">SUM(AM15+AQ15+AU15+BJ15+BV15+CE15+CR15+1600)</f>
        <v>5646</v>
      </c>
      <c r="DN15" s="15"/>
    </row>
    <row r="16" spans="1:118" ht="28" customHeight="1">
      <c r="A16" s="15">
        <v>74</v>
      </c>
      <c r="B16" s="31" t="s">
        <v>540</v>
      </c>
      <c r="C16" s="39" t="s">
        <v>7</v>
      </c>
      <c r="D16" s="38">
        <v>0.30138888888888887</v>
      </c>
      <c r="E16" s="39" t="s">
        <v>124</v>
      </c>
      <c r="F16" s="15" t="s">
        <v>74</v>
      </c>
      <c r="G16" s="15" t="s">
        <v>506</v>
      </c>
      <c r="H16" s="15" t="s">
        <v>335</v>
      </c>
      <c r="I16" s="16">
        <v>41929</v>
      </c>
      <c r="J16" s="16">
        <v>42224</v>
      </c>
      <c r="K16" s="16">
        <v>42224</v>
      </c>
      <c r="L16" s="16">
        <v>42228</v>
      </c>
      <c r="M16" s="16">
        <v>40816</v>
      </c>
      <c r="N16" s="16">
        <v>41580</v>
      </c>
      <c r="O16" s="16">
        <v>41928</v>
      </c>
      <c r="P16" s="15" t="s">
        <v>74</v>
      </c>
      <c r="Q16" s="15" t="s">
        <v>74</v>
      </c>
      <c r="R16" s="1" t="s">
        <v>218</v>
      </c>
      <c r="S16" s="1" t="s">
        <v>541</v>
      </c>
      <c r="T16" s="1" t="s">
        <v>542</v>
      </c>
      <c r="U16" s="1" t="s">
        <v>543</v>
      </c>
      <c r="V16" s="15">
        <v>224</v>
      </c>
      <c r="W16" s="19">
        <v>66849</v>
      </c>
      <c r="X16" s="19">
        <v>48509</v>
      </c>
      <c r="Y16" s="15">
        <v>7934</v>
      </c>
      <c r="Z16" s="15">
        <v>186</v>
      </c>
      <c r="AA16" s="15">
        <v>180</v>
      </c>
      <c r="AB16" s="15">
        <v>98</v>
      </c>
      <c r="AC16" s="15">
        <v>36</v>
      </c>
      <c r="AD16" s="15">
        <v>11</v>
      </c>
      <c r="AE16" s="15">
        <v>20</v>
      </c>
      <c r="AF16" s="15">
        <v>31</v>
      </c>
      <c r="AG16" s="15">
        <v>0</v>
      </c>
      <c r="AH16" s="15">
        <v>0</v>
      </c>
      <c r="AI16" s="15">
        <v>0</v>
      </c>
      <c r="AJ16" s="15">
        <v>0</v>
      </c>
      <c r="AK16" s="15">
        <v>0</v>
      </c>
      <c r="AL16" s="15">
        <v>0</v>
      </c>
      <c r="AM16" s="64">
        <f>15.5*(AL16)</f>
        <v>0</v>
      </c>
      <c r="AN16" s="15">
        <v>6</v>
      </c>
      <c r="AO16" s="15">
        <v>0</v>
      </c>
      <c r="AP16" s="15">
        <v>6</v>
      </c>
      <c r="AQ16" s="54">
        <f>17.5*(AP16)</f>
        <v>105</v>
      </c>
      <c r="AR16" s="15">
        <v>1</v>
      </c>
      <c r="AS16" s="15">
        <v>0</v>
      </c>
      <c r="AT16" s="15">
        <v>1</v>
      </c>
      <c r="AU16" s="54">
        <f>24*(AT16)</f>
        <v>24</v>
      </c>
      <c r="AV16" s="15">
        <v>0</v>
      </c>
      <c r="AW16" s="15" t="s">
        <v>74</v>
      </c>
      <c r="AX16" s="15">
        <v>5</v>
      </c>
      <c r="AY16" s="15" t="s">
        <v>74</v>
      </c>
      <c r="AZ16" s="15" t="s">
        <v>75</v>
      </c>
      <c r="BA16" s="15">
        <v>3</v>
      </c>
      <c r="BB16" s="16">
        <v>41929</v>
      </c>
      <c r="BC16" s="15">
        <f>DATEDIF(I16,BB16,"d")</f>
        <v>0</v>
      </c>
      <c r="BD16" s="16">
        <v>42082</v>
      </c>
      <c r="BE16" s="16">
        <v>42166</v>
      </c>
      <c r="BF16" s="15">
        <f t="shared" si="53"/>
        <v>82</v>
      </c>
      <c r="BG16" s="15" t="s">
        <v>443</v>
      </c>
      <c r="BH16" s="15">
        <v>246</v>
      </c>
      <c r="BI16" s="54">
        <f>6.5*(Z16)</f>
        <v>1209</v>
      </c>
      <c r="BJ16" s="54">
        <f>6.5*(AA16)</f>
        <v>1170</v>
      </c>
      <c r="BK16" s="16">
        <v>41937</v>
      </c>
      <c r="BL16" s="16">
        <v>41955</v>
      </c>
      <c r="BM16" s="15" t="s">
        <v>83</v>
      </c>
      <c r="BN16" s="16">
        <v>41937</v>
      </c>
      <c r="BO16" s="16">
        <v>41947</v>
      </c>
      <c r="BP16" s="15" t="s">
        <v>83</v>
      </c>
      <c r="BQ16" s="16">
        <v>42166</v>
      </c>
      <c r="BR16" s="16">
        <v>42178</v>
      </c>
      <c r="BS16" s="18">
        <f>IF(BR16="","",DAYS360(BQ16,BR16))</f>
        <v>12</v>
      </c>
      <c r="BT16" s="15" t="s">
        <v>83</v>
      </c>
      <c r="BU16" s="54">
        <f>10.25*(Z16)</f>
        <v>1906.5</v>
      </c>
      <c r="BV16" s="54">
        <f>10.25*(AA16)</f>
        <v>1845</v>
      </c>
      <c r="BW16" s="16">
        <v>42179</v>
      </c>
      <c r="BX16" s="16">
        <v>42179</v>
      </c>
      <c r="BY16" s="18">
        <f>IF(BX16="","",DAYS360(BW16,BX16))</f>
        <v>0</v>
      </c>
      <c r="BZ16" s="16">
        <v>42185</v>
      </c>
      <c r="CA16" s="16">
        <v>42195</v>
      </c>
      <c r="CB16" s="18">
        <f>IF(CA16="","",DAYS360(BZ16,CA16))</f>
        <v>10</v>
      </c>
      <c r="CC16" s="15" t="s">
        <v>605</v>
      </c>
      <c r="CD16" s="54">
        <f>3*(Z16)</f>
        <v>558</v>
      </c>
      <c r="CE16" s="54">
        <f>3*(AA16)</f>
        <v>540</v>
      </c>
      <c r="CF16" s="16">
        <v>42195</v>
      </c>
      <c r="CG16" s="16">
        <v>42195</v>
      </c>
      <c r="CH16" s="16">
        <v>42195</v>
      </c>
      <c r="CI16" s="16">
        <v>42207</v>
      </c>
      <c r="CJ16" s="16">
        <v>42207</v>
      </c>
      <c r="CK16" s="16">
        <v>42216</v>
      </c>
      <c r="CL16" s="16">
        <v>42214</v>
      </c>
      <c r="CM16" s="18">
        <f t="shared" si="11"/>
        <v>8</v>
      </c>
      <c r="CN16" s="18">
        <f>IF(CL16="","",DAYS360(CJ16,CL16))</f>
        <v>7</v>
      </c>
      <c r="CO16" s="15">
        <v>4</v>
      </c>
      <c r="CP16" s="16">
        <v>42216</v>
      </c>
      <c r="CQ16" s="16" t="s">
        <v>74</v>
      </c>
      <c r="CR16" s="54">
        <v>0</v>
      </c>
      <c r="CS16" s="16">
        <v>42221</v>
      </c>
      <c r="CT16" s="26">
        <f t="shared" si="32"/>
        <v>292</v>
      </c>
      <c r="CU16" s="15" t="s">
        <v>74</v>
      </c>
      <c r="CV16" s="16">
        <v>42224</v>
      </c>
      <c r="CW16" s="15" t="s">
        <v>458</v>
      </c>
      <c r="CX16" s="16">
        <v>42228</v>
      </c>
      <c r="CY16" s="18">
        <f>IF(CX16="","",DAYS360(M16,CX16))</f>
        <v>1392</v>
      </c>
      <c r="CZ16" s="18">
        <f>IF(CX16="","",DAYS360(N16,CX16))</f>
        <v>640</v>
      </c>
      <c r="DA16" s="18">
        <f>IF(CX16="","",DAYS360(O16,CX16))</f>
        <v>296</v>
      </c>
      <c r="DB16" s="70"/>
      <c r="DC16" s="71"/>
      <c r="DD16" s="16">
        <v>42228</v>
      </c>
      <c r="DE16" s="16">
        <v>42228</v>
      </c>
      <c r="DF16" s="70"/>
      <c r="DG16" s="16">
        <v>42224</v>
      </c>
      <c r="DH16" s="70"/>
      <c r="DI16" s="16">
        <v>42224</v>
      </c>
      <c r="DJ16" s="1" t="s">
        <v>606</v>
      </c>
      <c r="DK16" s="15">
        <f>SUM(AM16+AQ16+AU16+BI16+BU16+CD16+CR16+1600)</f>
        <v>5402.5</v>
      </c>
      <c r="DL16" s="56">
        <f>SUM(AM16+AQ16+AU16+BJ16+BV16+CE16+CR16+1600)</f>
        <v>5284</v>
      </c>
      <c r="DN16" s="15"/>
    </row>
    <row r="17" spans="1:118" ht="28" customHeight="1">
      <c r="A17" s="15">
        <v>73</v>
      </c>
      <c r="B17" s="31" t="s">
        <v>535</v>
      </c>
      <c r="C17" s="15" t="s">
        <v>178</v>
      </c>
      <c r="D17" s="21">
        <v>0.30208333333333398</v>
      </c>
      <c r="E17" s="39" t="s">
        <v>124</v>
      </c>
      <c r="F17" s="15" t="s">
        <v>74</v>
      </c>
      <c r="G17" s="15" t="s">
        <v>506</v>
      </c>
      <c r="H17" s="15" t="s">
        <v>335</v>
      </c>
      <c r="I17" s="16">
        <v>41929</v>
      </c>
      <c r="J17" s="16">
        <v>42248</v>
      </c>
      <c r="K17" s="16">
        <v>42249</v>
      </c>
      <c r="L17" s="16">
        <v>42249</v>
      </c>
      <c r="M17" s="16">
        <v>40421</v>
      </c>
      <c r="N17" s="16">
        <v>41739</v>
      </c>
      <c r="O17" s="16">
        <v>41920</v>
      </c>
      <c r="P17" s="15" t="s">
        <v>74</v>
      </c>
      <c r="Q17" s="15" t="s">
        <v>75</v>
      </c>
      <c r="R17" s="1" t="s">
        <v>145</v>
      </c>
      <c r="S17" s="1" t="s">
        <v>537</v>
      </c>
      <c r="T17" s="1" t="s">
        <v>538</v>
      </c>
      <c r="U17" s="1" t="s">
        <v>539</v>
      </c>
      <c r="V17" s="15">
        <v>196</v>
      </c>
      <c r="W17" s="19">
        <v>52868</v>
      </c>
      <c r="X17" s="19">
        <v>41965</v>
      </c>
      <c r="Y17" s="15">
        <v>686</v>
      </c>
      <c r="Z17" s="15">
        <v>159</v>
      </c>
      <c r="AA17" s="15">
        <v>144</v>
      </c>
      <c r="AB17" s="15">
        <v>96</v>
      </c>
      <c r="AC17" s="15">
        <v>2</v>
      </c>
      <c r="AD17" s="15">
        <v>34</v>
      </c>
      <c r="AE17" s="15">
        <v>2</v>
      </c>
      <c r="AF17" s="15">
        <v>36</v>
      </c>
      <c r="AG17" s="15">
        <v>0</v>
      </c>
      <c r="AH17" s="15">
        <v>0</v>
      </c>
      <c r="AI17" s="15">
        <v>0</v>
      </c>
      <c r="AJ17" s="15">
        <v>0</v>
      </c>
      <c r="AK17" s="15">
        <v>0</v>
      </c>
      <c r="AL17" s="15">
        <v>0</v>
      </c>
      <c r="AM17" s="54">
        <f t="shared" ref="AM17:AM18" si="56">15.5*(AL17)</f>
        <v>0</v>
      </c>
      <c r="AN17" s="15">
        <v>4</v>
      </c>
      <c r="AO17" s="15">
        <v>0</v>
      </c>
      <c r="AP17" s="15">
        <v>4</v>
      </c>
      <c r="AQ17" s="54">
        <f t="shared" ref="AQ17:AQ18" si="57">17.5*(AP17)</f>
        <v>70</v>
      </c>
      <c r="AR17" s="15">
        <v>2</v>
      </c>
      <c r="AS17" s="15">
        <v>1</v>
      </c>
      <c r="AT17" s="15">
        <v>3</v>
      </c>
      <c r="AU17" s="54">
        <f t="shared" ref="AU17:AU18" si="58">24*(AT17)</f>
        <v>72</v>
      </c>
      <c r="AV17" s="15">
        <v>0</v>
      </c>
      <c r="AW17" s="15" t="s">
        <v>75</v>
      </c>
      <c r="AX17" s="15">
        <v>1</v>
      </c>
      <c r="AY17" s="15" t="s">
        <v>74</v>
      </c>
      <c r="AZ17" s="15" t="s">
        <v>74</v>
      </c>
      <c r="BA17" s="15">
        <v>0</v>
      </c>
      <c r="BB17" s="16">
        <v>41933</v>
      </c>
      <c r="BC17" s="15">
        <f t="shared" ref="BC17:BC18" si="59">DATEDIF(I17,BB17,"d")</f>
        <v>4</v>
      </c>
      <c r="BD17" s="16">
        <v>42068</v>
      </c>
      <c r="BE17" s="16">
        <v>42199</v>
      </c>
      <c r="BF17" s="15">
        <f t="shared" si="53"/>
        <v>129</v>
      </c>
      <c r="BG17" s="15" t="s">
        <v>562</v>
      </c>
      <c r="BH17" s="15">
        <v>166</v>
      </c>
      <c r="BI17" s="54">
        <f t="shared" ref="BI17:BJ18" si="60">6.5*(Z17)</f>
        <v>1033.5</v>
      </c>
      <c r="BJ17" s="54">
        <f t="shared" si="60"/>
        <v>936</v>
      </c>
      <c r="BK17" s="16">
        <v>41941</v>
      </c>
      <c r="BL17" s="16">
        <v>41950</v>
      </c>
      <c r="BM17" s="15" t="s">
        <v>83</v>
      </c>
      <c r="BN17" s="16">
        <v>41947</v>
      </c>
      <c r="BO17" s="16">
        <v>41954</v>
      </c>
      <c r="BP17" s="15" t="s">
        <v>83</v>
      </c>
      <c r="BQ17" s="16">
        <v>42199</v>
      </c>
      <c r="BR17" s="16">
        <v>42209</v>
      </c>
      <c r="BS17" s="18">
        <f t="shared" ref="BS17:BS18" si="61">IF(BR17="","",DAYS360(BQ17,BR17))</f>
        <v>10</v>
      </c>
      <c r="BT17" s="15" t="s">
        <v>83</v>
      </c>
      <c r="BU17" s="54">
        <f t="shared" ref="BU17:BV18" si="62">10.25*(Z17)</f>
        <v>1629.75</v>
      </c>
      <c r="BV17" s="54">
        <f t="shared" si="62"/>
        <v>1476</v>
      </c>
      <c r="BW17" s="16">
        <v>42209</v>
      </c>
      <c r="BX17" s="16">
        <v>42215</v>
      </c>
      <c r="BY17" s="18">
        <f t="shared" ref="BY17:BY18" si="63">IF(BX17="","",DAYS360(BW17,BX17))</f>
        <v>6</v>
      </c>
      <c r="BZ17" s="16">
        <v>42213</v>
      </c>
      <c r="CA17" s="16">
        <v>42220</v>
      </c>
      <c r="CB17" s="18">
        <f t="shared" ref="CB17:CB18" si="64">IF(CA17="","",DAYS360(BZ17,CA17))</f>
        <v>6</v>
      </c>
      <c r="CC17" s="15" t="s">
        <v>623</v>
      </c>
      <c r="CD17" s="54">
        <f t="shared" ref="CD17:CE18" si="65">3*(Z17)</f>
        <v>477</v>
      </c>
      <c r="CE17" s="54">
        <f t="shared" si="65"/>
        <v>432</v>
      </c>
      <c r="CF17" s="16">
        <v>42220</v>
      </c>
      <c r="CG17" s="16">
        <v>42220</v>
      </c>
      <c r="CH17" s="16">
        <v>42220</v>
      </c>
      <c r="CI17" s="16">
        <v>42235</v>
      </c>
      <c r="CJ17" s="16">
        <v>42235</v>
      </c>
      <c r="CK17" s="16">
        <v>42242</v>
      </c>
      <c r="CL17" s="16">
        <v>42242</v>
      </c>
      <c r="CM17" s="18">
        <f t="shared" si="11"/>
        <v>7</v>
      </c>
      <c r="CN17" s="18">
        <f t="shared" ref="CN17:CN18" si="66">IF(CL17="","",DAYS360(CJ17,CL17))</f>
        <v>7</v>
      </c>
      <c r="CO17" s="15">
        <v>1</v>
      </c>
      <c r="CP17" s="20">
        <v>42242</v>
      </c>
      <c r="CQ17" s="16" t="s">
        <v>74</v>
      </c>
      <c r="CR17" s="54">
        <v>0</v>
      </c>
      <c r="CS17" s="20">
        <v>42242</v>
      </c>
      <c r="CT17" s="26">
        <f t="shared" si="32"/>
        <v>313</v>
      </c>
      <c r="CU17" s="15" t="s">
        <v>75</v>
      </c>
      <c r="CV17" s="20">
        <v>42248</v>
      </c>
      <c r="CW17" s="15" t="s">
        <v>605</v>
      </c>
      <c r="CX17" s="20">
        <v>42249</v>
      </c>
      <c r="CY17" s="18">
        <f t="shared" ref="CY17:CY18" si="67">IF(CX17="","",DAYS360(M17,CX17))</f>
        <v>1802</v>
      </c>
      <c r="CZ17" s="18">
        <f t="shared" ref="CZ17:CZ18" si="68">IF(CX17="","",DAYS360(N17,CX17))</f>
        <v>502</v>
      </c>
      <c r="DA17" s="18">
        <f t="shared" ref="DA17:DA18" si="69">IF(CX17="","",DAYS360(O17,CX17))</f>
        <v>324</v>
      </c>
      <c r="DB17" s="70"/>
      <c r="DC17" s="71"/>
      <c r="DD17" s="20">
        <v>42249</v>
      </c>
      <c r="DE17" s="20">
        <v>42249</v>
      </c>
      <c r="DF17" s="70"/>
      <c r="DG17" s="20">
        <v>42248</v>
      </c>
      <c r="DH17" s="70"/>
      <c r="DI17" s="20">
        <v>42248</v>
      </c>
      <c r="DJ17" s="1" t="s">
        <v>607</v>
      </c>
      <c r="DK17" s="54">
        <f t="shared" ref="DK17" si="70">SUM(AM17+AQ17+AU17+BI17+BU17+CD17+CR17+1600)</f>
        <v>4882.25</v>
      </c>
      <c r="DL17" s="56">
        <f t="shared" ref="DL17" si="71">SUM(AM17+AQ17+AU17+BJ17+BV17+CE17+CR17+1600)</f>
        <v>4586</v>
      </c>
      <c r="DN17" s="15"/>
    </row>
    <row r="18" spans="1:118" ht="28" customHeight="1">
      <c r="A18" s="15">
        <v>64</v>
      </c>
      <c r="B18" s="31" t="s">
        <v>480</v>
      </c>
      <c r="C18" s="15" t="s">
        <v>178</v>
      </c>
      <c r="D18" s="38">
        <v>0.30277777777777898</v>
      </c>
      <c r="E18" s="15" t="s">
        <v>127</v>
      </c>
      <c r="F18" s="15" t="s">
        <v>74</v>
      </c>
      <c r="G18" s="15" t="s">
        <v>506</v>
      </c>
      <c r="H18" s="1" t="s">
        <v>335</v>
      </c>
      <c r="I18" s="16">
        <v>41768</v>
      </c>
      <c r="J18" s="16">
        <v>42019</v>
      </c>
      <c r="K18" s="16">
        <v>42256</v>
      </c>
      <c r="L18" s="16">
        <v>42257</v>
      </c>
      <c r="M18" s="16">
        <v>40633</v>
      </c>
      <c r="N18" s="16">
        <v>41625</v>
      </c>
      <c r="O18" s="16">
        <v>41754</v>
      </c>
      <c r="P18" s="15" t="s">
        <v>74</v>
      </c>
      <c r="Q18" s="15" t="s">
        <v>75</v>
      </c>
      <c r="R18" s="1" t="s">
        <v>256</v>
      </c>
      <c r="S18" s="1" t="s">
        <v>481</v>
      </c>
      <c r="T18" s="59" t="s">
        <v>482</v>
      </c>
      <c r="U18" s="1" t="s">
        <v>483</v>
      </c>
      <c r="V18" s="15">
        <v>254</v>
      </c>
      <c r="W18" s="19">
        <v>61282</v>
      </c>
      <c r="X18" s="19">
        <v>47359</v>
      </c>
      <c r="Y18" s="15">
        <v>7304</v>
      </c>
      <c r="Z18" s="15">
        <v>206</v>
      </c>
      <c r="AA18" s="15">
        <v>204</v>
      </c>
      <c r="AB18" s="15">
        <v>112</v>
      </c>
      <c r="AC18" s="15">
        <v>60</v>
      </c>
      <c r="AD18" s="15">
        <v>38</v>
      </c>
      <c r="AE18" s="15">
        <v>14</v>
      </c>
      <c r="AF18" s="15">
        <v>52</v>
      </c>
      <c r="AG18" s="15">
        <v>0</v>
      </c>
      <c r="AH18" s="15">
        <v>0</v>
      </c>
      <c r="AI18" s="15">
        <v>0</v>
      </c>
      <c r="AJ18" s="15">
        <v>0</v>
      </c>
      <c r="AK18" s="15">
        <v>0</v>
      </c>
      <c r="AL18" s="15">
        <v>0</v>
      </c>
      <c r="AM18" s="54">
        <f t="shared" si="56"/>
        <v>0</v>
      </c>
      <c r="AN18" s="15">
        <v>8</v>
      </c>
      <c r="AO18" s="15">
        <v>6</v>
      </c>
      <c r="AP18" s="15">
        <v>14</v>
      </c>
      <c r="AQ18" s="54">
        <f t="shared" si="57"/>
        <v>245</v>
      </c>
      <c r="AR18" s="15">
        <v>3</v>
      </c>
      <c r="AS18" s="15">
        <v>0</v>
      </c>
      <c r="AT18" s="15">
        <v>3</v>
      </c>
      <c r="AU18" s="54">
        <f t="shared" si="58"/>
        <v>72</v>
      </c>
      <c r="AV18" s="15">
        <v>3</v>
      </c>
      <c r="AW18" s="15" t="s">
        <v>74</v>
      </c>
      <c r="AX18" s="15">
        <v>20</v>
      </c>
      <c r="AY18" s="15" t="s">
        <v>74</v>
      </c>
      <c r="AZ18" s="15" t="s">
        <v>74</v>
      </c>
      <c r="BA18" s="15">
        <v>0</v>
      </c>
      <c r="BB18" s="16">
        <v>41768</v>
      </c>
      <c r="BC18" s="15">
        <f t="shared" si="59"/>
        <v>0</v>
      </c>
      <c r="BD18" s="16">
        <v>41838</v>
      </c>
      <c r="BE18" s="16">
        <v>41901</v>
      </c>
      <c r="BF18" s="15">
        <f t="shared" si="53"/>
        <v>61</v>
      </c>
      <c r="BG18" s="16" t="s">
        <v>484</v>
      </c>
      <c r="BH18" s="15">
        <v>153</v>
      </c>
      <c r="BI18" s="54">
        <f t="shared" si="60"/>
        <v>1339</v>
      </c>
      <c r="BJ18" s="54">
        <f t="shared" si="60"/>
        <v>1326</v>
      </c>
      <c r="BK18" s="16">
        <v>41772</v>
      </c>
      <c r="BL18" s="16">
        <v>41788</v>
      </c>
      <c r="BM18" s="15" t="s">
        <v>83</v>
      </c>
      <c r="BN18" s="16"/>
      <c r="BO18" s="16"/>
      <c r="BP18" s="16"/>
      <c r="BQ18" s="16">
        <v>41927</v>
      </c>
      <c r="BR18" s="16">
        <v>41937</v>
      </c>
      <c r="BS18" s="18">
        <f t="shared" si="61"/>
        <v>10</v>
      </c>
      <c r="BT18" s="15" t="s">
        <v>83</v>
      </c>
      <c r="BU18" s="54">
        <f t="shared" si="62"/>
        <v>2111.5</v>
      </c>
      <c r="BV18" s="54">
        <f t="shared" si="62"/>
        <v>2091</v>
      </c>
      <c r="BW18" s="16">
        <v>41942</v>
      </c>
      <c r="BX18" s="16">
        <v>41965</v>
      </c>
      <c r="BY18" s="18">
        <f t="shared" si="63"/>
        <v>23</v>
      </c>
      <c r="BZ18" s="16">
        <v>41955</v>
      </c>
      <c r="CA18" s="16">
        <v>41961</v>
      </c>
      <c r="CB18" s="18">
        <f t="shared" si="64"/>
        <v>6</v>
      </c>
      <c r="CC18" s="15" t="s">
        <v>550</v>
      </c>
      <c r="CD18" s="54">
        <f t="shared" si="65"/>
        <v>618</v>
      </c>
      <c r="CE18" s="54">
        <f t="shared" si="65"/>
        <v>612</v>
      </c>
      <c r="CF18" s="16">
        <v>41978</v>
      </c>
      <c r="CG18" s="16">
        <v>41978</v>
      </c>
      <c r="CH18" s="16">
        <v>41978</v>
      </c>
      <c r="CI18" s="16">
        <v>41993</v>
      </c>
      <c r="CJ18" s="16">
        <v>41993</v>
      </c>
      <c r="CK18" s="16">
        <v>42026</v>
      </c>
      <c r="CL18" s="16">
        <v>42019</v>
      </c>
      <c r="CM18" s="18">
        <f t="shared" si="11"/>
        <v>32</v>
      </c>
      <c r="CN18" s="18">
        <f t="shared" si="66"/>
        <v>25</v>
      </c>
      <c r="CO18" s="15">
        <v>3</v>
      </c>
      <c r="CP18" s="16">
        <v>42026</v>
      </c>
      <c r="CQ18" s="16" t="s">
        <v>74</v>
      </c>
      <c r="CR18" s="54">
        <v>0</v>
      </c>
      <c r="CS18" s="16">
        <v>42251</v>
      </c>
      <c r="CT18" s="26">
        <f t="shared" si="32"/>
        <v>483</v>
      </c>
      <c r="CU18" s="15" t="s">
        <v>75</v>
      </c>
      <c r="CV18" s="16">
        <v>42256</v>
      </c>
      <c r="CW18" s="15" t="s">
        <v>487</v>
      </c>
      <c r="CX18" s="16">
        <v>42257</v>
      </c>
      <c r="CY18" s="18">
        <f t="shared" si="67"/>
        <v>1600</v>
      </c>
      <c r="CZ18" s="18">
        <f t="shared" si="68"/>
        <v>623</v>
      </c>
      <c r="DA18" s="18">
        <f t="shared" si="69"/>
        <v>495</v>
      </c>
      <c r="DB18" s="72"/>
      <c r="DC18" s="73"/>
      <c r="DD18" s="16">
        <v>42257</v>
      </c>
      <c r="DE18" s="16">
        <v>42257</v>
      </c>
      <c r="DF18" s="72"/>
      <c r="DG18" s="16">
        <v>42256</v>
      </c>
      <c r="DH18" s="72"/>
      <c r="DI18" s="16">
        <v>42256</v>
      </c>
      <c r="DJ18" s="1" t="s">
        <v>609</v>
      </c>
      <c r="DK18" s="54">
        <f t="shared" ref="DK18" si="72">SUM(AM18+AQ18+AU18+BI18+BU18+CD18+CR18+1600)</f>
        <v>5985.5</v>
      </c>
      <c r="DL18" s="56">
        <f t="shared" ref="DL18" si="73">SUM(AM18+AQ18+AU18+BJ18+BV18+CE18+CR18+1600)</f>
        <v>5946</v>
      </c>
      <c r="DN18" s="15"/>
    </row>
    <row r="19" spans="1:118" s="39" customFormat="1" ht="28" customHeight="1">
      <c r="A19" s="39">
        <v>68</v>
      </c>
      <c r="B19" s="60" t="s">
        <v>512</v>
      </c>
      <c r="C19" s="39" t="s">
        <v>7</v>
      </c>
      <c r="D19" s="38">
        <v>0.3034722222222222</v>
      </c>
      <c r="E19" s="39" t="s">
        <v>127</v>
      </c>
      <c r="F19" s="39" t="s">
        <v>74</v>
      </c>
      <c r="G19" s="39" t="s">
        <v>506</v>
      </c>
      <c r="H19" s="61" t="s">
        <v>99</v>
      </c>
      <c r="I19" s="62">
        <v>41891</v>
      </c>
      <c r="J19" s="62">
        <v>42258</v>
      </c>
      <c r="K19" s="62">
        <v>42258</v>
      </c>
      <c r="L19" s="62">
        <v>42259</v>
      </c>
      <c r="M19" s="62">
        <v>40908</v>
      </c>
      <c r="N19" s="62">
        <v>41661</v>
      </c>
      <c r="O19" s="62">
        <v>41887</v>
      </c>
      <c r="P19" s="39" t="s">
        <v>74</v>
      </c>
      <c r="Q19" s="39" t="s">
        <v>75</v>
      </c>
      <c r="R19" s="61" t="s">
        <v>256</v>
      </c>
      <c r="S19" s="61" t="s">
        <v>285</v>
      </c>
      <c r="T19" s="61" t="s">
        <v>513</v>
      </c>
      <c r="U19" s="61" t="s">
        <v>514</v>
      </c>
      <c r="V19" s="39">
        <v>330</v>
      </c>
      <c r="W19" s="63">
        <v>86588</v>
      </c>
      <c r="X19" s="63">
        <v>46666</v>
      </c>
      <c r="Y19" s="63">
        <v>33652</v>
      </c>
      <c r="Z19" s="39">
        <v>284</v>
      </c>
      <c r="AA19" s="39">
        <v>272</v>
      </c>
      <c r="AB19" s="39">
        <v>100</v>
      </c>
      <c r="AC19" s="39">
        <v>130</v>
      </c>
      <c r="AD19" s="39">
        <v>12</v>
      </c>
      <c r="AE19" s="39">
        <v>16</v>
      </c>
      <c r="AF19" s="39">
        <v>28</v>
      </c>
      <c r="AG19" s="39">
        <v>0</v>
      </c>
      <c r="AH19" s="39">
        <v>0</v>
      </c>
      <c r="AI19" s="39">
        <v>0</v>
      </c>
      <c r="AJ19" s="39">
        <v>4</v>
      </c>
      <c r="AK19" s="39">
        <v>0</v>
      </c>
      <c r="AL19" s="39">
        <v>4</v>
      </c>
      <c r="AM19" s="64">
        <f>15.5*(AL19)</f>
        <v>62</v>
      </c>
      <c r="AN19" s="39">
        <v>3</v>
      </c>
      <c r="AO19" s="39">
        <v>1</v>
      </c>
      <c r="AP19" s="39">
        <v>4</v>
      </c>
      <c r="AQ19" s="64">
        <f>17.5*(AP19)</f>
        <v>70</v>
      </c>
      <c r="AR19" s="39">
        <v>10</v>
      </c>
      <c r="AS19" s="39">
        <v>0</v>
      </c>
      <c r="AT19" s="39">
        <v>10</v>
      </c>
      <c r="AU19" s="64">
        <f>24*(AT19)</f>
        <v>240</v>
      </c>
      <c r="AV19" s="39">
        <v>1</v>
      </c>
      <c r="AW19" s="39" t="s">
        <v>74</v>
      </c>
      <c r="AX19" s="39">
        <v>20</v>
      </c>
      <c r="AY19" s="39" t="s">
        <v>74</v>
      </c>
      <c r="AZ19" s="39" t="s">
        <v>74</v>
      </c>
      <c r="BA19" s="39">
        <v>0</v>
      </c>
      <c r="BB19" s="62">
        <v>41893</v>
      </c>
      <c r="BC19" s="39">
        <f>DATEDIF(I19,BB19,"d")</f>
        <v>2</v>
      </c>
      <c r="BD19" s="62">
        <v>42017</v>
      </c>
      <c r="BE19" s="62">
        <v>42201</v>
      </c>
      <c r="BF19" s="39">
        <f t="shared" si="53"/>
        <v>183</v>
      </c>
      <c r="BG19" s="39" t="s">
        <v>443</v>
      </c>
      <c r="BH19" s="39">
        <v>262</v>
      </c>
      <c r="BI19" s="64">
        <f t="shared" ref="BI19:BJ21" si="74">6.5*(Z19)</f>
        <v>1846</v>
      </c>
      <c r="BJ19" s="64">
        <f t="shared" si="74"/>
        <v>1768</v>
      </c>
      <c r="BK19" s="62">
        <v>41921</v>
      </c>
      <c r="BL19" s="62">
        <v>41936</v>
      </c>
      <c r="BM19" s="39" t="s">
        <v>83</v>
      </c>
      <c r="BN19" s="62">
        <v>41916</v>
      </c>
      <c r="BO19" s="62">
        <v>41923</v>
      </c>
      <c r="BP19" s="39" t="s">
        <v>83</v>
      </c>
      <c r="BQ19" s="62">
        <v>42201</v>
      </c>
      <c r="BR19" s="62">
        <v>42217</v>
      </c>
      <c r="BS19" s="65">
        <f>IF(BR19="","",DAYS360(BQ19,BR19))</f>
        <v>15</v>
      </c>
      <c r="BT19" s="39" t="s">
        <v>83</v>
      </c>
      <c r="BU19" s="64">
        <f t="shared" ref="BU19:BV21" si="75">10.25*(Z19)</f>
        <v>2911</v>
      </c>
      <c r="BV19" s="64">
        <f t="shared" si="75"/>
        <v>2788</v>
      </c>
      <c r="BW19" s="62">
        <v>42220</v>
      </c>
      <c r="BX19" s="62">
        <v>42221</v>
      </c>
      <c r="BY19" s="65">
        <f>IF(BX19="","",DAYS360(BW19,BX19))</f>
        <v>1</v>
      </c>
      <c r="BZ19" s="62">
        <v>42224</v>
      </c>
      <c r="CA19" s="62">
        <v>42233</v>
      </c>
      <c r="CB19" s="65">
        <f>IF(CA19="","",DAYS360(BZ19,CA19))</f>
        <v>9</v>
      </c>
      <c r="CC19" s="39" t="s">
        <v>550</v>
      </c>
      <c r="CD19" s="64">
        <f t="shared" ref="CD19:CE21" si="76">3*(Z19)</f>
        <v>852</v>
      </c>
      <c r="CE19" s="64">
        <f t="shared" si="76"/>
        <v>816</v>
      </c>
      <c r="CF19" s="62">
        <v>42233</v>
      </c>
      <c r="CG19" s="62">
        <v>42233</v>
      </c>
      <c r="CH19" s="62">
        <v>42233</v>
      </c>
      <c r="CI19" s="62">
        <v>42244</v>
      </c>
      <c r="CJ19" s="62">
        <v>42245</v>
      </c>
      <c r="CK19" s="62">
        <v>42248</v>
      </c>
      <c r="CL19" s="62">
        <v>42276</v>
      </c>
      <c r="CM19" s="18">
        <f t="shared" si="11"/>
        <v>2</v>
      </c>
      <c r="CN19" s="65">
        <f t="shared" ref="CN19:CN21" si="77">IF(CL19="","",DAYS360(CJ19,CL19))</f>
        <v>30</v>
      </c>
      <c r="CO19" s="39">
        <v>2</v>
      </c>
      <c r="CP19" s="62">
        <v>42252</v>
      </c>
      <c r="CQ19" s="62" t="s">
        <v>74</v>
      </c>
      <c r="CR19" s="64">
        <v>0</v>
      </c>
      <c r="CS19" s="62">
        <v>42258</v>
      </c>
      <c r="CT19" s="26">
        <f t="shared" si="32"/>
        <v>367</v>
      </c>
      <c r="CU19" s="39" t="s">
        <v>75</v>
      </c>
      <c r="CV19" s="62">
        <v>42258</v>
      </c>
      <c r="CW19" s="39" t="s">
        <v>458</v>
      </c>
      <c r="CX19" s="62">
        <v>42259</v>
      </c>
      <c r="CY19" s="65">
        <f>IF(CX19="","",DAYS360(M19,CX19))</f>
        <v>1332</v>
      </c>
      <c r="CZ19" s="65">
        <f>IF(CX19="","",DAYS360(N19,CX19))</f>
        <v>590</v>
      </c>
      <c r="DA19" s="65">
        <f>IF(CX19="","",DAYS360(O19,CX19))</f>
        <v>367</v>
      </c>
      <c r="DB19" s="79"/>
      <c r="DC19" s="80"/>
      <c r="DD19" s="62">
        <v>42259</v>
      </c>
      <c r="DE19" s="62">
        <v>42259</v>
      </c>
      <c r="DF19" s="79"/>
      <c r="DG19" s="62">
        <v>42258</v>
      </c>
      <c r="DH19" s="79"/>
      <c r="DI19" s="62">
        <v>42258</v>
      </c>
      <c r="DJ19" s="61" t="s">
        <v>610</v>
      </c>
      <c r="DK19" s="64">
        <f>SUM(AM19+AQ19+AU19+BI19+BU19+CD19+CR19+1600)</f>
        <v>7581</v>
      </c>
      <c r="DL19" s="56">
        <f>SUM(AM19+AQ19+AU19+BJ19+BV19+CE19+CR19+1600)</f>
        <v>7344</v>
      </c>
    </row>
    <row r="20" spans="1:118" ht="28" customHeight="1">
      <c r="A20" s="15">
        <v>76</v>
      </c>
      <c r="B20" s="31" t="s">
        <v>554</v>
      </c>
      <c r="C20" s="15" t="s">
        <v>153</v>
      </c>
      <c r="D20" s="21">
        <v>0.30416666666666664</v>
      </c>
      <c r="E20" s="15" t="s">
        <v>188</v>
      </c>
      <c r="F20" s="15" t="s">
        <v>74</v>
      </c>
      <c r="G20" s="15" t="s">
        <v>506</v>
      </c>
      <c r="H20" s="15" t="s">
        <v>335</v>
      </c>
      <c r="I20" s="16">
        <v>41968</v>
      </c>
      <c r="J20" s="16">
        <v>42307</v>
      </c>
      <c r="K20" s="16">
        <v>42308</v>
      </c>
      <c r="L20" s="16">
        <v>42311</v>
      </c>
      <c r="M20" s="16">
        <v>40237</v>
      </c>
      <c r="N20" s="16">
        <v>41814</v>
      </c>
      <c r="O20" s="16">
        <v>41954</v>
      </c>
      <c r="P20" s="15" t="s">
        <v>74</v>
      </c>
      <c r="Q20" s="15" t="s">
        <v>75</v>
      </c>
      <c r="R20" s="1" t="s">
        <v>136</v>
      </c>
      <c r="S20" s="1" t="s">
        <v>555</v>
      </c>
      <c r="T20" s="1" t="s">
        <v>559</v>
      </c>
      <c r="U20" s="1" t="s">
        <v>556</v>
      </c>
      <c r="V20" s="15">
        <v>276</v>
      </c>
      <c r="W20" s="19">
        <v>54588</v>
      </c>
      <c r="X20" s="19">
        <v>41268</v>
      </c>
      <c r="Y20" s="15">
        <v>4987</v>
      </c>
      <c r="Z20" s="15">
        <v>224</v>
      </c>
      <c r="AA20" s="15">
        <v>196</v>
      </c>
      <c r="AB20" s="15">
        <v>92</v>
      </c>
      <c r="AC20" s="15">
        <v>62</v>
      </c>
      <c r="AD20" s="15">
        <v>26</v>
      </c>
      <c r="AE20" s="15">
        <v>20</v>
      </c>
      <c r="AF20" s="15">
        <v>46</v>
      </c>
      <c r="AG20" s="15">
        <v>0</v>
      </c>
      <c r="AH20" s="15">
        <v>0</v>
      </c>
      <c r="AI20" s="15">
        <v>0</v>
      </c>
      <c r="AJ20" s="15">
        <v>0</v>
      </c>
      <c r="AK20" s="15">
        <v>0</v>
      </c>
      <c r="AL20" s="15">
        <v>0</v>
      </c>
      <c r="AM20" s="64">
        <f>15.5*(AL20)</f>
        <v>0</v>
      </c>
      <c r="AN20" s="15">
        <v>2</v>
      </c>
      <c r="AO20" s="15">
        <v>0</v>
      </c>
      <c r="AP20" s="15">
        <v>2</v>
      </c>
      <c r="AQ20" s="54">
        <f>17.5*(AP20)</f>
        <v>35</v>
      </c>
      <c r="AR20" s="15">
        <v>3</v>
      </c>
      <c r="AS20" s="15">
        <v>0</v>
      </c>
      <c r="AT20" s="15">
        <v>3</v>
      </c>
      <c r="AU20" s="54">
        <f>24*(AT20)</f>
        <v>72</v>
      </c>
      <c r="AV20" s="15">
        <v>0</v>
      </c>
      <c r="AW20" s="15" t="s">
        <v>74</v>
      </c>
      <c r="AX20" s="15">
        <v>3</v>
      </c>
      <c r="AY20" s="15" t="s">
        <v>74</v>
      </c>
      <c r="AZ20" s="15" t="s">
        <v>75</v>
      </c>
      <c r="BA20" s="15">
        <v>1</v>
      </c>
      <c r="BB20" s="16">
        <v>41968</v>
      </c>
      <c r="BC20" s="15">
        <f>DATEDIF(I20,BB20,"d")</f>
        <v>0</v>
      </c>
      <c r="BD20" s="16">
        <v>42110</v>
      </c>
      <c r="BE20" s="16">
        <v>42220</v>
      </c>
      <c r="BF20" s="15">
        <f t="shared" si="53"/>
        <v>108</v>
      </c>
      <c r="BG20" s="15" t="s">
        <v>622</v>
      </c>
      <c r="BH20" s="15">
        <v>46</v>
      </c>
      <c r="BI20" s="54">
        <f t="shared" si="74"/>
        <v>1456</v>
      </c>
      <c r="BJ20" s="54">
        <f t="shared" si="74"/>
        <v>1274</v>
      </c>
      <c r="BK20" s="16">
        <v>41991</v>
      </c>
      <c r="BL20" s="16">
        <v>42017</v>
      </c>
      <c r="BM20" s="15" t="s">
        <v>83</v>
      </c>
      <c r="BN20" s="16">
        <v>41991</v>
      </c>
      <c r="BO20" s="16">
        <v>42000</v>
      </c>
      <c r="BP20" s="15" t="s">
        <v>83</v>
      </c>
      <c r="BQ20" s="16">
        <v>42223</v>
      </c>
      <c r="BR20" s="16">
        <v>42241</v>
      </c>
      <c r="BS20" s="18">
        <f>IF(BR20="","",DAYS360(BQ20,BR20))</f>
        <v>18</v>
      </c>
      <c r="BT20" s="15" t="s">
        <v>83</v>
      </c>
      <c r="BU20" s="54">
        <f t="shared" si="75"/>
        <v>2296</v>
      </c>
      <c r="BV20" s="54">
        <f t="shared" si="75"/>
        <v>2009</v>
      </c>
      <c r="BW20" s="16">
        <v>42241</v>
      </c>
      <c r="BX20" s="16">
        <v>42248</v>
      </c>
      <c r="BY20" s="18">
        <f>IF(BX20="","",DAYS360(BW20,BX20))</f>
        <v>6</v>
      </c>
      <c r="BZ20" s="16">
        <v>42242</v>
      </c>
      <c r="CA20" s="16">
        <v>42250</v>
      </c>
      <c r="CB20" s="18">
        <f>IF(CA20="","",DAYS360(BZ20,CA20))</f>
        <v>7</v>
      </c>
      <c r="CC20" s="15" t="s">
        <v>576</v>
      </c>
      <c r="CD20" s="54">
        <f t="shared" si="76"/>
        <v>672</v>
      </c>
      <c r="CE20" s="54">
        <f t="shared" si="76"/>
        <v>588</v>
      </c>
      <c r="CF20" s="16">
        <v>42250</v>
      </c>
      <c r="CG20" s="16">
        <v>42257</v>
      </c>
      <c r="CH20" s="16">
        <v>42257</v>
      </c>
      <c r="CI20" s="16">
        <v>42290</v>
      </c>
      <c r="CJ20" s="16">
        <v>42290</v>
      </c>
      <c r="CK20" s="16">
        <v>42304</v>
      </c>
      <c r="CL20" s="16">
        <v>42298</v>
      </c>
      <c r="CM20" s="18">
        <f t="shared" si="11"/>
        <v>14</v>
      </c>
      <c r="CN20" s="18">
        <f t="shared" si="77"/>
        <v>8</v>
      </c>
      <c r="CO20" s="15">
        <v>2</v>
      </c>
      <c r="CP20" s="16">
        <v>42304</v>
      </c>
      <c r="CQ20" s="16" t="s">
        <v>74</v>
      </c>
      <c r="CR20" s="54">
        <v>0</v>
      </c>
      <c r="CS20" s="16">
        <v>42304</v>
      </c>
      <c r="CT20" s="26">
        <f t="shared" si="32"/>
        <v>336</v>
      </c>
      <c r="CU20" s="15" t="s">
        <v>74</v>
      </c>
      <c r="CV20" s="16">
        <v>42308</v>
      </c>
      <c r="CW20" s="15" t="s">
        <v>458</v>
      </c>
      <c r="CX20" s="16">
        <v>42311</v>
      </c>
      <c r="CY20" s="18">
        <f>IF(CX20="","",DAYS360(M20,CX20))</f>
        <v>2043</v>
      </c>
      <c r="CZ20" s="18">
        <f>IF(CX20="","",DAYS360(N20,CX20))</f>
        <v>489</v>
      </c>
      <c r="DA20" s="18">
        <f>IF(CX20="","",DAYS360(O20,CX20))</f>
        <v>352</v>
      </c>
      <c r="DB20" s="70"/>
      <c r="DC20" s="70"/>
      <c r="DD20" s="16">
        <v>42311</v>
      </c>
      <c r="DE20" s="16">
        <v>42311</v>
      </c>
      <c r="DF20" s="70"/>
      <c r="DG20" s="16">
        <v>42308</v>
      </c>
      <c r="DH20" s="70"/>
      <c r="DI20" s="16">
        <v>42308</v>
      </c>
      <c r="DJ20" s="1" t="s">
        <v>557</v>
      </c>
      <c r="DK20" s="54">
        <f t="shared" ref="DK20:DK21" si="78">SUM(AM20+AQ20+AU20+BI20+BU20+CD20+CR20+1600)</f>
        <v>6131</v>
      </c>
      <c r="DL20" s="56">
        <f>SUM(AM20+AQ20+AU20+BJ20+BV20+CE20+CR20+1600)</f>
        <v>5578</v>
      </c>
      <c r="DN20" s="15"/>
    </row>
    <row r="21" spans="1:118" ht="28" customHeight="1">
      <c r="A21" s="15">
        <v>80</v>
      </c>
      <c r="B21" s="31" t="s">
        <v>584</v>
      </c>
      <c r="C21" s="15" t="s">
        <v>427</v>
      </c>
      <c r="D21" s="21">
        <v>0.30486111111111108</v>
      </c>
      <c r="E21" s="15" t="s">
        <v>195</v>
      </c>
      <c r="F21" s="15" t="s">
        <v>74</v>
      </c>
      <c r="G21" s="15" t="s">
        <v>506</v>
      </c>
      <c r="H21" s="15" t="s">
        <v>335</v>
      </c>
      <c r="I21" s="16">
        <v>42109</v>
      </c>
      <c r="J21" s="16">
        <v>42349</v>
      </c>
      <c r="K21" s="16">
        <v>42349</v>
      </c>
      <c r="L21" s="16">
        <v>42356</v>
      </c>
      <c r="M21" s="16">
        <v>41364</v>
      </c>
      <c r="N21" s="16">
        <v>41905</v>
      </c>
      <c r="O21" s="16">
        <v>42094</v>
      </c>
      <c r="P21" s="15" t="s">
        <v>74</v>
      </c>
      <c r="Q21" s="15" t="s">
        <v>75</v>
      </c>
      <c r="R21" s="1" t="s">
        <v>136</v>
      </c>
      <c r="S21" s="1" t="s">
        <v>291</v>
      </c>
      <c r="T21" s="1" t="s">
        <v>585</v>
      </c>
      <c r="U21" s="1" t="s">
        <v>586</v>
      </c>
      <c r="V21" s="15">
        <v>206</v>
      </c>
      <c r="W21" s="19">
        <v>53359</v>
      </c>
      <c r="X21" s="19">
        <v>42423</v>
      </c>
      <c r="Y21" s="15">
        <v>4217</v>
      </c>
      <c r="Z21" s="15">
        <v>172</v>
      </c>
      <c r="AA21" s="15">
        <v>158</v>
      </c>
      <c r="AB21" s="15">
        <v>90</v>
      </c>
      <c r="AC21" s="15">
        <v>30</v>
      </c>
      <c r="AD21" s="15">
        <v>31</v>
      </c>
      <c r="AE21" s="15">
        <v>7</v>
      </c>
      <c r="AF21" s="15">
        <v>38</v>
      </c>
      <c r="AG21" s="15">
        <v>1</v>
      </c>
      <c r="AH21" s="15">
        <v>0</v>
      </c>
      <c r="AI21" s="15">
        <v>1</v>
      </c>
      <c r="AJ21" s="15">
        <v>0</v>
      </c>
      <c r="AK21" s="15">
        <v>0</v>
      </c>
      <c r="AL21" s="15">
        <v>0</v>
      </c>
      <c r="AM21" s="54">
        <f>15.5*(AL21)</f>
        <v>0</v>
      </c>
      <c r="AN21" s="15">
        <v>3</v>
      </c>
      <c r="AO21" s="15">
        <v>0</v>
      </c>
      <c r="AP21" s="15">
        <v>3</v>
      </c>
      <c r="AQ21" s="54">
        <f>17.5*(AP21)</f>
        <v>52.5</v>
      </c>
      <c r="AR21" s="15">
        <v>1</v>
      </c>
      <c r="AS21" s="15">
        <v>0</v>
      </c>
      <c r="AT21" s="15">
        <v>1</v>
      </c>
      <c r="AU21" s="54">
        <f>24*(AT21)</f>
        <v>24</v>
      </c>
      <c r="AV21" s="15">
        <v>0</v>
      </c>
      <c r="AW21" s="15" t="s">
        <v>74</v>
      </c>
      <c r="AX21" s="15">
        <v>9</v>
      </c>
      <c r="AY21" s="15" t="s">
        <v>74</v>
      </c>
      <c r="AZ21" s="15" t="s">
        <v>74</v>
      </c>
      <c r="BA21" s="15">
        <v>0</v>
      </c>
      <c r="BB21" s="16">
        <v>42109</v>
      </c>
      <c r="BC21" s="15">
        <f>DATEDIF(I21,BB21,"d")</f>
        <v>0</v>
      </c>
      <c r="BD21" s="16">
        <v>42229</v>
      </c>
      <c r="BE21" s="16">
        <v>42313</v>
      </c>
      <c r="BF21" s="15">
        <f>DAYS360(BD21,BE21)</f>
        <v>82</v>
      </c>
      <c r="BG21" s="16" t="s">
        <v>109</v>
      </c>
      <c r="BH21" s="15">
        <v>70</v>
      </c>
      <c r="BI21" s="54">
        <f t="shared" si="74"/>
        <v>1118</v>
      </c>
      <c r="BJ21" s="54">
        <f t="shared" si="74"/>
        <v>1027</v>
      </c>
      <c r="BK21" s="16">
        <v>42115</v>
      </c>
      <c r="BL21" s="16">
        <v>42113</v>
      </c>
      <c r="BM21" s="15" t="s">
        <v>83</v>
      </c>
      <c r="BN21" s="16">
        <v>42112</v>
      </c>
      <c r="BO21" s="16">
        <v>42117</v>
      </c>
      <c r="BP21" s="15" t="s">
        <v>83</v>
      </c>
      <c r="BQ21" s="16">
        <v>42313</v>
      </c>
      <c r="BR21" s="16">
        <v>42325</v>
      </c>
      <c r="BS21" s="18">
        <f>IF(BR21="","",DAYS360(BQ21,BR21))</f>
        <v>12</v>
      </c>
      <c r="BT21" s="15" t="s">
        <v>83</v>
      </c>
      <c r="BU21" s="54">
        <f t="shared" si="75"/>
        <v>1763</v>
      </c>
      <c r="BV21" s="54">
        <f t="shared" si="75"/>
        <v>1619.5</v>
      </c>
      <c r="BW21" s="16">
        <v>42325</v>
      </c>
      <c r="BX21" s="16">
        <v>42333</v>
      </c>
      <c r="BY21" s="18">
        <f>IF(BX21="","",DAYS360(BW21,BX21))</f>
        <v>8</v>
      </c>
      <c r="BZ21" s="16">
        <v>42325</v>
      </c>
      <c r="CA21" s="16">
        <v>42327</v>
      </c>
      <c r="CB21" s="18">
        <f>IF(CA21="","",DAYS360(BZ21,CA21))</f>
        <v>2</v>
      </c>
      <c r="CC21" s="15" t="s">
        <v>576</v>
      </c>
      <c r="CD21" s="54">
        <f t="shared" si="76"/>
        <v>516</v>
      </c>
      <c r="CE21" s="54">
        <f t="shared" si="76"/>
        <v>474</v>
      </c>
      <c r="CF21" s="16">
        <v>42333</v>
      </c>
      <c r="CG21" s="16">
        <v>42333</v>
      </c>
      <c r="CH21" s="16">
        <v>42333</v>
      </c>
      <c r="CI21" s="16">
        <v>42336</v>
      </c>
      <c r="CJ21" s="16">
        <v>42336</v>
      </c>
      <c r="CK21" s="16">
        <v>42341</v>
      </c>
      <c r="CL21" s="16">
        <v>42338</v>
      </c>
      <c r="CM21" s="18">
        <f t="shared" si="11"/>
        <v>5</v>
      </c>
      <c r="CN21" s="18">
        <f t="shared" si="77"/>
        <v>2</v>
      </c>
      <c r="CO21" s="15">
        <v>1</v>
      </c>
      <c r="CP21" s="16">
        <v>42343</v>
      </c>
      <c r="CQ21" s="16" t="s">
        <v>74</v>
      </c>
      <c r="CR21" s="54">
        <v>0</v>
      </c>
      <c r="CS21" s="16">
        <v>42348</v>
      </c>
      <c r="CT21" s="26">
        <f t="shared" si="32"/>
        <v>239</v>
      </c>
      <c r="CU21" s="15" t="s">
        <v>75</v>
      </c>
      <c r="CV21" s="16">
        <v>42349</v>
      </c>
      <c r="CW21" s="15" t="s">
        <v>458</v>
      </c>
      <c r="CX21" s="16">
        <v>42356</v>
      </c>
      <c r="CY21" s="18">
        <f>IF(CX21="","",DAYS360(M21,CX21))</f>
        <v>978</v>
      </c>
      <c r="CZ21" s="18">
        <f>IF(CX21="","",DAYS360(N21,CX21))</f>
        <v>445</v>
      </c>
      <c r="DA21" s="18">
        <f>IF(CX21="","",DAYS360(O21,CX21))</f>
        <v>258</v>
      </c>
      <c r="DB21" s="72"/>
      <c r="DC21" s="72"/>
      <c r="DD21" s="16">
        <v>42356</v>
      </c>
      <c r="DE21" s="16">
        <v>42356</v>
      </c>
      <c r="DF21" s="72"/>
      <c r="DG21" s="16">
        <v>42356</v>
      </c>
      <c r="DH21" s="72"/>
      <c r="DI21" s="16">
        <v>42356</v>
      </c>
      <c r="DJ21" s="1" t="s">
        <v>587</v>
      </c>
      <c r="DK21" s="54">
        <f t="shared" si="78"/>
        <v>5073.5</v>
      </c>
      <c r="DL21" s="56">
        <f>SUM(AM21+AQ21+AU21+BJ21+BV21+CE21+CR21+1600)</f>
        <v>4797</v>
      </c>
      <c r="DN21" s="15"/>
    </row>
    <row r="22" spans="1:118" ht="28" customHeight="1">
      <c r="A22" s="15">
        <v>79</v>
      </c>
      <c r="B22" s="31" t="s">
        <v>577</v>
      </c>
      <c r="C22" s="15" t="s">
        <v>578</v>
      </c>
      <c r="D22" s="21">
        <v>0.30555555555555552</v>
      </c>
      <c r="E22" s="15" t="s">
        <v>195</v>
      </c>
      <c r="F22" s="15" t="s">
        <v>74</v>
      </c>
      <c r="G22" s="15" t="s">
        <v>506</v>
      </c>
      <c r="H22" s="15" t="s">
        <v>335</v>
      </c>
      <c r="I22" s="16">
        <v>42084</v>
      </c>
      <c r="J22" s="16">
        <v>42350</v>
      </c>
      <c r="K22" s="16">
        <v>42353</v>
      </c>
      <c r="L22" s="16">
        <v>42356</v>
      </c>
      <c r="M22" s="16">
        <v>40908</v>
      </c>
      <c r="N22" s="16">
        <v>41915</v>
      </c>
      <c r="O22" s="16">
        <v>42081</v>
      </c>
      <c r="P22" s="15" t="s">
        <v>74</v>
      </c>
      <c r="Q22" s="15" t="s">
        <v>74</v>
      </c>
      <c r="R22" s="1" t="s">
        <v>256</v>
      </c>
      <c r="S22" s="1" t="s">
        <v>579</v>
      </c>
      <c r="T22" s="1" t="s">
        <v>580</v>
      </c>
      <c r="U22" s="1" t="s">
        <v>581</v>
      </c>
      <c r="V22" s="15">
        <v>204</v>
      </c>
      <c r="W22" s="19">
        <v>60458</v>
      </c>
      <c r="X22" s="19">
        <v>48574</v>
      </c>
      <c r="Y22" s="15">
        <v>6113</v>
      </c>
      <c r="Z22" s="15">
        <v>156</v>
      </c>
      <c r="AA22" s="15">
        <v>166</v>
      </c>
      <c r="AB22" s="15">
        <v>102</v>
      </c>
      <c r="AC22" s="15">
        <v>28</v>
      </c>
      <c r="AD22" s="15">
        <v>33</v>
      </c>
      <c r="AE22" s="15">
        <v>11</v>
      </c>
      <c r="AF22" s="15">
        <v>44</v>
      </c>
      <c r="AG22" s="15">
        <v>0</v>
      </c>
      <c r="AH22" s="15">
        <v>0</v>
      </c>
      <c r="AI22" s="15">
        <v>0</v>
      </c>
      <c r="AJ22" s="15">
        <v>0</v>
      </c>
      <c r="AK22" s="15">
        <v>0</v>
      </c>
      <c r="AL22" s="15">
        <v>0</v>
      </c>
      <c r="AM22" s="54">
        <f>15.5*(AL22)</f>
        <v>0</v>
      </c>
      <c r="AN22" s="15">
        <v>1</v>
      </c>
      <c r="AO22" s="15">
        <v>1</v>
      </c>
      <c r="AP22" s="15">
        <v>2</v>
      </c>
      <c r="AQ22" s="54">
        <f>17.5*(AP22)</f>
        <v>35</v>
      </c>
      <c r="AR22" s="15">
        <v>2</v>
      </c>
      <c r="AS22" s="15">
        <v>3</v>
      </c>
      <c r="AT22" s="15">
        <v>5</v>
      </c>
      <c r="AU22" s="54">
        <f>24*(AT22)</f>
        <v>120</v>
      </c>
      <c r="AV22" s="15">
        <v>0</v>
      </c>
      <c r="AW22" s="15" t="s">
        <v>74</v>
      </c>
      <c r="AX22" s="15">
        <v>7</v>
      </c>
      <c r="AY22" s="15" t="s">
        <v>74</v>
      </c>
      <c r="AZ22" s="15" t="s">
        <v>74</v>
      </c>
      <c r="BA22" s="15">
        <v>0</v>
      </c>
      <c r="BB22" s="16">
        <v>42088</v>
      </c>
      <c r="BC22" s="15">
        <f>DATEDIF(I22,BB22,"d")</f>
        <v>4</v>
      </c>
      <c r="BD22" s="16">
        <v>42227</v>
      </c>
      <c r="BE22" s="16">
        <v>42279</v>
      </c>
      <c r="BF22" s="15">
        <f>DAYS360(BD22,BE22)</f>
        <v>51</v>
      </c>
      <c r="BG22" s="15" t="s">
        <v>458</v>
      </c>
      <c r="BH22" s="15">
        <v>138</v>
      </c>
      <c r="BI22" s="54">
        <f>6.5*(Z22)</f>
        <v>1014</v>
      </c>
      <c r="BJ22" s="54">
        <f>6.5*(AA22)</f>
        <v>1079</v>
      </c>
      <c r="BK22" s="16">
        <v>42098</v>
      </c>
      <c r="BL22" s="16">
        <v>42105</v>
      </c>
      <c r="BM22" s="15" t="s">
        <v>83</v>
      </c>
      <c r="BN22" s="16">
        <v>42098</v>
      </c>
      <c r="BO22" s="16">
        <v>42105</v>
      </c>
      <c r="BP22" s="15" t="s">
        <v>83</v>
      </c>
      <c r="BQ22" s="16">
        <v>42280</v>
      </c>
      <c r="BR22" s="16">
        <v>42287</v>
      </c>
      <c r="BS22" s="18">
        <f>IF(BR22="","",DAYS360(BQ22,BR22))</f>
        <v>7</v>
      </c>
      <c r="BT22" s="15" t="s">
        <v>83</v>
      </c>
      <c r="BU22" s="54">
        <f>10.25*(Z22)</f>
        <v>1599</v>
      </c>
      <c r="BV22" s="54">
        <f>10.25*(AA22)</f>
        <v>1701.5</v>
      </c>
      <c r="BW22" s="16">
        <v>42287</v>
      </c>
      <c r="BX22" s="16">
        <v>42297</v>
      </c>
      <c r="BY22" s="18">
        <f>IF(BX22="","",DAYS360(BW22,BX22))</f>
        <v>10</v>
      </c>
      <c r="BZ22" s="16">
        <v>42293</v>
      </c>
      <c r="CA22" s="16">
        <v>42298</v>
      </c>
      <c r="CB22" s="18">
        <f>IF(CA22="","",DAYS360(BZ22,CA22))</f>
        <v>5</v>
      </c>
      <c r="CC22" s="15" t="s">
        <v>623</v>
      </c>
      <c r="CD22" s="54">
        <f>3*(Z22)</f>
        <v>468</v>
      </c>
      <c r="CE22" s="54">
        <f>3*(AA22)</f>
        <v>498</v>
      </c>
      <c r="CF22" s="16">
        <v>42298</v>
      </c>
      <c r="CG22" s="16">
        <v>42299</v>
      </c>
      <c r="CH22" s="16">
        <v>42300</v>
      </c>
      <c r="CI22" s="16">
        <v>42308</v>
      </c>
      <c r="CJ22" s="16">
        <v>42308</v>
      </c>
      <c r="CK22" s="23">
        <v>42347</v>
      </c>
      <c r="CL22" s="23">
        <v>42347</v>
      </c>
      <c r="CM22" s="18">
        <f>IF(CK22="","Not complete",DAYS360(CJ22,CK22))</f>
        <v>39</v>
      </c>
      <c r="CN22" s="18">
        <f>IF(CL22="","",DAYS360(CJ22,CL22))</f>
        <v>39</v>
      </c>
      <c r="CO22" s="15">
        <v>3</v>
      </c>
      <c r="CP22" s="23">
        <v>42348</v>
      </c>
      <c r="CQ22" s="16" t="s">
        <v>74</v>
      </c>
      <c r="CR22" s="54">
        <v>0</v>
      </c>
      <c r="CS22" s="23">
        <v>42347</v>
      </c>
      <c r="CT22" s="26">
        <f>DATEDIF(I22,CS22,"d")</f>
        <v>263</v>
      </c>
      <c r="CU22" s="15" t="s">
        <v>74</v>
      </c>
      <c r="CV22" s="16">
        <v>42350</v>
      </c>
      <c r="CW22" s="15" t="s">
        <v>443</v>
      </c>
      <c r="CX22" s="16">
        <v>42356</v>
      </c>
      <c r="CY22" s="18">
        <f>IF(CX22="","",DAYS360(M22,CX22))</f>
        <v>1428</v>
      </c>
      <c r="CZ22" s="18">
        <f>IF(CX22="","",DAYS360(N22,CX22))</f>
        <v>435</v>
      </c>
      <c r="DA22" s="18">
        <f>IF(CX22="","",DAYS360(O22,CX22))</f>
        <v>270</v>
      </c>
      <c r="DB22" s="70"/>
      <c r="DC22" s="70"/>
      <c r="DD22" s="16">
        <v>42356</v>
      </c>
      <c r="DE22" s="16">
        <v>42356</v>
      </c>
      <c r="DF22" s="70"/>
      <c r="DG22" s="16">
        <v>42356</v>
      </c>
      <c r="DH22" s="70"/>
      <c r="DI22" s="16">
        <v>42356</v>
      </c>
      <c r="DJ22" s="1" t="s">
        <v>582</v>
      </c>
      <c r="DK22" s="54">
        <f>SUM(AM22+AQ22+AU22+BI22+BU22+CD22+CR22+1600)</f>
        <v>4836</v>
      </c>
      <c r="DL22" s="56">
        <f>SUM(AM22+AQ22+AU22+BJ22+BV22+CE22+CR22+1600)</f>
        <v>5033.5</v>
      </c>
      <c r="DN22" s="15"/>
    </row>
    <row r="23" spans="1:118" s="29" customFormat="1" ht="28" customHeight="1">
      <c r="B23" s="37"/>
      <c r="M23" s="30"/>
      <c r="N23" s="30"/>
      <c r="O23" s="30"/>
      <c r="AM23" s="68"/>
      <c r="AQ23" s="68"/>
      <c r="AU23" s="68"/>
      <c r="AZ23" s="30"/>
      <c r="BA23" s="30"/>
      <c r="BI23" s="68"/>
      <c r="BJ23" s="68"/>
      <c r="BU23" s="68"/>
      <c r="BV23" s="68"/>
      <c r="CD23" s="68"/>
      <c r="CE23" s="68"/>
      <c r="CF23" s="30"/>
      <c r="CK23" s="30"/>
      <c r="CL23" s="30"/>
      <c r="CP23" s="30"/>
      <c r="CR23" s="68"/>
      <c r="DJ23" s="30"/>
      <c r="DN23" s="69"/>
    </row>
    <row r="24" spans="1:118" ht="28" customHeight="1">
      <c r="DC24" s="15"/>
      <c r="DF24" s="15"/>
      <c r="DG24" s="15"/>
      <c r="DH24" s="15"/>
      <c r="DI24" s="15"/>
    </row>
    <row r="25" spans="1:118" ht="28" customHeight="1">
      <c r="DC25" s="15"/>
      <c r="DF25" s="15"/>
      <c r="DG25" s="15"/>
      <c r="DH25" s="15"/>
      <c r="DI25" s="15"/>
    </row>
    <row r="26" spans="1:118" ht="28" customHeight="1">
      <c r="DC26" s="15"/>
      <c r="DF26" s="15"/>
      <c r="DG26" s="15"/>
      <c r="DH26" s="15"/>
      <c r="DI26" s="15"/>
    </row>
    <row r="27" spans="1:118" ht="28" customHeight="1">
      <c r="DC27" s="15"/>
      <c r="DF27" s="15"/>
      <c r="DG27" s="15"/>
      <c r="DH27" s="15"/>
      <c r="DI27" s="15"/>
    </row>
    <row r="28" spans="1:118" ht="28" customHeight="1">
      <c r="DC28" s="15"/>
      <c r="DF28" s="15"/>
      <c r="DG28" s="15"/>
      <c r="DH28" s="15"/>
      <c r="DI28" s="15"/>
    </row>
    <row r="29" spans="1:118" ht="28" customHeight="1">
      <c r="DC29" s="15"/>
      <c r="DF29" s="15"/>
      <c r="DG29" s="15"/>
      <c r="DH29" s="15"/>
      <c r="DI29" s="15"/>
    </row>
    <row r="30" spans="1:118" ht="28" customHeight="1">
      <c r="DC30" s="15"/>
      <c r="DF30" s="15"/>
      <c r="DG30" s="15"/>
      <c r="DH30" s="15"/>
      <c r="DI30" s="15"/>
    </row>
    <row r="31" spans="1:118" ht="28" customHeight="1">
      <c r="DC31" s="15"/>
      <c r="DF31" s="15"/>
      <c r="DG31" s="15"/>
      <c r="DH31" s="15"/>
      <c r="DI31" s="15"/>
    </row>
    <row r="32" spans="1:118" ht="28" customHeight="1">
      <c r="DC32" s="15"/>
      <c r="DF32" s="15"/>
      <c r="DG32" s="15"/>
      <c r="DH32" s="15"/>
      <c r="DI32" s="15"/>
    </row>
    <row r="33" spans="106:113" ht="28" customHeight="1">
      <c r="DC33" s="15"/>
      <c r="DF33" s="15"/>
      <c r="DG33" s="15"/>
      <c r="DH33" s="15"/>
      <c r="DI33" s="15"/>
    </row>
    <row r="34" spans="106:113" ht="28" customHeight="1">
      <c r="DC34" s="15"/>
      <c r="DF34" s="15"/>
      <c r="DG34" s="15"/>
      <c r="DH34" s="15"/>
      <c r="DI34" s="15"/>
    </row>
    <row r="35" spans="106:113" ht="28" customHeight="1">
      <c r="DC35" s="15"/>
      <c r="DF35" s="15"/>
      <c r="DG35" s="15"/>
      <c r="DH35" s="15"/>
      <c r="DI35" s="15"/>
    </row>
    <row r="36" spans="106:113" ht="28" customHeight="1">
      <c r="DC36" s="15"/>
      <c r="DF36" s="15"/>
      <c r="DG36" s="15"/>
      <c r="DH36" s="15"/>
      <c r="DI36" s="15"/>
    </row>
    <row r="37" spans="106:113" ht="28" customHeight="1">
      <c r="DB37" s="45"/>
      <c r="DC37" s="45"/>
      <c r="DF37" s="45"/>
      <c r="DH37" s="45"/>
    </row>
    <row r="38" spans="106:113" ht="28" customHeight="1">
      <c r="DB38" s="45"/>
      <c r="DC38" s="45"/>
      <c r="DF38" s="45"/>
      <c r="DH38" s="45"/>
    </row>
    <row r="39" spans="106:113" ht="28" customHeight="1">
      <c r="DB39" s="45"/>
      <c r="DC39" s="45"/>
      <c r="DF39" s="45"/>
      <c r="DH39" s="45"/>
    </row>
    <row r="40" spans="106:113" ht="28" customHeight="1">
      <c r="DB40" s="16"/>
    </row>
    <row r="41" spans="106:113" ht="28" customHeight="1">
      <c r="DB41" s="16"/>
    </row>
    <row r="42" spans="106:113" ht="28" customHeight="1">
      <c r="DB42" s="45"/>
      <c r="DC42" s="45"/>
      <c r="DF42" s="45"/>
      <c r="DH42" s="45"/>
    </row>
    <row r="43" spans="106:113" ht="28" customHeight="1">
      <c r="DB43" s="16"/>
    </row>
    <row r="44" spans="106:113" ht="28" customHeight="1">
      <c r="DB44" s="16"/>
    </row>
    <row r="45" spans="106:113" ht="28" customHeight="1">
      <c r="DB45" s="45"/>
      <c r="DC45" s="45"/>
      <c r="DF45" s="45"/>
      <c r="DH45" s="45"/>
    </row>
    <row r="46" spans="106:113" ht="28" customHeight="1">
      <c r="DB46" s="45"/>
      <c r="DC46" s="45"/>
      <c r="DF46" s="45"/>
      <c r="DH46" s="45"/>
    </row>
    <row r="47" spans="106:113" ht="28" customHeight="1">
      <c r="DB47" s="16"/>
    </row>
    <row r="48" spans="106:113" ht="28" customHeight="1">
      <c r="DB48" s="16"/>
    </row>
    <row r="49" spans="106:112" ht="28" customHeight="1">
      <c r="DB49" s="16"/>
    </row>
    <row r="50" spans="106:112" ht="28" customHeight="1">
      <c r="DB50" s="45"/>
      <c r="DC50" s="45"/>
      <c r="DF50" s="45"/>
      <c r="DH50" s="45"/>
    </row>
    <row r="51" spans="106:112" ht="28" customHeight="1">
      <c r="DB51" s="45"/>
      <c r="DC51" s="45"/>
      <c r="DF51" s="45"/>
      <c r="DH51" s="45"/>
    </row>
    <row r="52" spans="106:112" ht="28" customHeight="1">
      <c r="DB52" s="45"/>
      <c r="DC52" s="45"/>
      <c r="DF52" s="45"/>
      <c r="DH52" s="45"/>
    </row>
    <row r="53" spans="106:112" ht="28" customHeight="1">
      <c r="DB53" s="16"/>
    </row>
    <row r="54" spans="106:112" ht="28" customHeight="1">
      <c r="DB54" s="45"/>
      <c r="DC54" s="45"/>
      <c r="DF54" s="45"/>
      <c r="DH54" s="45"/>
    </row>
    <row r="55" spans="106:112" ht="28" customHeight="1">
      <c r="DB55" s="16"/>
    </row>
    <row r="56" spans="106:112" ht="28" customHeight="1">
      <c r="DB56" s="45"/>
      <c r="DC56" s="45"/>
      <c r="DF56" s="45"/>
      <c r="DH56" s="45"/>
    </row>
    <row r="57" spans="106:112" ht="28" customHeight="1">
      <c r="DB57" s="45"/>
      <c r="DC57" s="45"/>
      <c r="DF57" s="45"/>
      <c r="DH57" s="45"/>
    </row>
    <row r="58" spans="106:112" ht="28" customHeight="1">
      <c r="DB58" s="45"/>
      <c r="DC58" s="45"/>
      <c r="DF58" s="45"/>
      <c r="DH58" s="45"/>
    </row>
    <row r="59" spans="106:112" ht="28" customHeight="1">
      <c r="DB59" s="16"/>
    </row>
    <row r="60" spans="106:112" ht="28" customHeight="1">
      <c r="DB60" s="16"/>
    </row>
    <row r="61" spans="106:112" ht="28" customHeight="1">
      <c r="DB61" s="45"/>
      <c r="DC61" s="45"/>
      <c r="DF61" s="45"/>
      <c r="DH61" s="45"/>
    </row>
    <row r="62" spans="106:112" ht="28" customHeight="1">
      <c r="DB62" s="45"/>
      <c r="DC62" s="45"/>
      <c r="DF62" s="45"/>
      <c r="DH62" s="45"/>
    </row>
    <row r="63" spans="106:112" ht="28" customHeight="1">
      <c r="DB63" s="16"/>
    </row>
    <row r="64" spans="106:112" ht="28" customHeight="1">
      <c r="DB64" s="16"/>
    </row>
    <row r="65" spans="106:112" ht="28" customHeight="1">
      <c r="DB65" s="45"/>
      <c r="DC65" s="45"/>
      <c r="DF65" s="45"/>
      <c r="DH65" s="45"/>
    </row>
    <row r="66" spans="106:112" ht="28" customHeight="1">
      <c r="DB66" s="45"/>
      <c r="DC66" s="45"/>
      <c r="DF66" s="45"/>
      <c r="DH66" s="45"/>
    </row>
    <row r="67" spans="106:112" ht="28" customHeight="1">
      <c r="DB67" s="16"/>
    </row>
  </sheetData>
  <mergeCells count="4">
    <mergeCell ref="A1:B1"/>
    <mergeCell ref="C1:D1"/>
    <mergeCell ref="W1:Y1"/>
    <mergeCell ref="Z1:AC1"/>
  </mergeCells>
  <conditionalFormatting sqref="DJ7:DK7 DN6:JS6 DK8:DL8 DK3:DL4 DN3:JT4 DN8:JS8 DO7:JS7 DA24:DA65283 DD24:DE65283 DG24:DG65283 DI24:DL65283 DA24:DI36 BN24:BP65286 DM24:DN65289 CQ24:CR65289 CD24:CE65289 BU24:BV65289 BI24:BJ65289 AQ24:AQ65289 AU24:AU65289 AM24:AM65289 J24:J65289 G24:G65289 CS24:CY65283 BQ24:BT65283 DO24:JT65283 CF24:CP65283 BW24:CC65283 BK24:BM65283 AV24:BH65283 AR24:AT65283 AN24:AP65283 K24:AL65283 H24:I65283 A24:F65283 CZ24:CZ65276 DJ6">
    <cfRule type="expression" dxfId="2978" priority="1337" stopIfTrue="1">
      <formula>MOD(ROW(),2)</formula>
    </cfRule>
  </conditionalFormatting>
  <conditionalFormatting sqref="M3:S3 AV3:BC3 U3:AL3 AN3:AP3 AR3:AT3 A3:I3 F4:F12 AH4:AH12">
    <cfRule type="expression" dxfId="2977" priority="908" stopIfTrue="1">
      <formula>MOD(ROW(),2)</formula>
    </cfRule>
  </conditionalFormatting>
  <conditionalFormatting sqref="BF3">
    <cfRule type="expression" dxfId="2976" priority="907" stopIfTrue="1">
      <formula>MOD(ROW(),2)</formula>
    </cfRule>
  </conditionalFormatting>
  <conditionalFormatting sqref="CU3">
    <cfRule type="expression" dxfId="2975" priority="906" stopIfTrue="1">
      <formula>MOD(ROW(),2)</formula>
    </cfRule>
  </conditionalFormatting>
  <conditionalFormatting sqref="CW3 BM3 BT3 CC3 CO3:CP3 BW3:BX3 BZ3:CA3 BQ3:BR3 CF3:CL3">
    <cfRule type="expression" dxfId="2974" priority="905" stopIfTrue="1">
      <formula>MOD(ROW(),2)</formula>
    </cfRule>
  </conditionalFormatting>
  <conditionalFormatting sqref="BY3">
    <cfRule type="expression" dxfId="2973" priority="904" stopIfTrue="1">
      <formula>MOD(ROW(),2)</formula>
    </cfRule>
  </conditionalFormatting>
  <conditionalFormatting sqref="CB3">
    <cfRule type="expression" dxfId="2972" priority="903" stopIfTrue="1">
      <formula>MOD(ROW(),2)</formula>
    </cfRule>
  </conditionalFormatting>
  <conditionalFormatting sqref="CM3:CM22">
    <cfRule type="expression" dxfId="2971" priority="902" stopIfTrue="1">
      <formula>MOD(ROW(),2)</formula>
    </cfRule>
  </conditionalFormatting>
  <conditionalFormatting sqref="CN3">
    <cfRule type="expression" dxfId="2970" priority="901" stopIfTrue="1">
      <formula>MOD(ROW(),2)</formula>
    </cfRule>
  </conditionalFormatting>
  <conditionalFormatting sqref="CY3:CZ3">
    <cfRule type="expression" dxfId="2969" priority="900" stopIfTrue="1">
      <formula>MOD(ROW(),2)</formula>
    </cfRule>
  </conditionalFormatting>
  <conditionalFormatting sqref="BS3">
    <cfRule type="expression" dxfId="2968" priority="898" stopIfTrue="1">
      <formula>MOD(ROW(),2)</formula>
    </cfRule>
  </conditionalFormatting>
  <conditionalFormatting sqref="BD3:BE3 BG3:BH3 BK3:BL3">
    <cfRule type="expression" dxfId="2967" priority="896" stopIfTrue="1">
      <formula>MOD(ROW(),2)</formula>
    </cfRule>
  </conditionalFormatting>
  <conditionalFormatting sqref="DJ3">
    <cfRule type="expression" dxfId="2966" priority="895" stopIfTrue="1">
      <formula>MOD(ROW(),2)</formula>
    </cfRule>
  </conditionalFormatting>
  <conditionalFormatting sqref="T3">
    <cfRule type="expression" dxfId="2965" priority="894" stopIfTrue="1">
      <formula>MOD(ROW(),2)</formula>
    </cfRule>
  </conditionalFormatting>
  <conditionalFormatting sqref="CS3:CT3 CT4:CT9">
    <cfRule type="expression" dxfId="2964" priority="893" stopIfTrue="1">
      <formula>MOD(ROW(),2)</formula>
    </cfRule>
  </conditionalFormatting>
  <conditionalFormatting sqref="J3">
    <cfRule type="expression" dxfId="2963" priority="892" stopIfTrue="1">
      <formula>MOD(ROW(),2)</formula>
    </cfRule>
  </conditionalFormatting>
  <conditionalFormatting sqref="AM3">
    <cfRule type="expression" dxfId="2962" priority="891" stopIfTrue="1">
      <formula>MOD(ROW(),2)</formula>
    </cfRule>
  </conditionalFormatting>
  <conditionalFormatting sqref="AQ3">
    <cfRule type="expression" dxfId="2961" priority="890" stopIfTrue="1">
      <formula>MOD(ROW(),2)</formula>
    </cfRule>
  </conditionalFormatting>
  <conditionalFormatting sqref="AU3">
    <cfRule type="expression" dxfId="2960" priority="889" stopIfTrue="1">
      <formula>MOD(ROW(),2)</formula>
    </cfRule>
  </conditionalFormatting>
  <conditionalFormatting sqref="BI3">
    <cfRule type="expression" dxfId="2959" priority="888" stopIfTrue="1">
      <formula>MOD(ROW(),2)</formula>
    </cfRule>
  </conditionalFormatting>
  <conditionalFormatting sqref="BJ3">
    <cfRule type="expression" dxfId="2958" priority="887" stopIfTrue="1">
      <formula>MOD(ROW(),2)</formula>
    </cfRule>
  </conditionalFormatting>
  <conditionalFormatting sqref="BU3">
    <cfRule type="expression" dxfId="2957" priority="886" stopIfTrue="1">
      <formula>MOD(ROW(),2)</formula>
    </cfRule>
  </conditionalFormatting>
  <conditionalFormatting sqref="BV3">
    <cfRule type="expression" dxfId="2956" priority="885" stopIfTrue="1">
      <formula>MOD(ROW(),2)</formula>
    </cfRule>
  </conditionalFormatting>
  <conditionalFormatting sqref="CD3">
    <cfRule type="expression" dxfId="2955" priority="884" stopIfTrue="1">
      <formula>MOD(ROW(),2)</formula>
    </cfRule>
  </conditionalFormatting>
  <conditionalFormatting sqref="CE3">
    <cfRule type="expression" dxfId="2954" priority="883" stopIfTrue="1">
      <formula>MOD(ROW(),2)</formula>
    </cfRule>
  </conditionalFormatting>
  <conditionalFormatting sqref="CQ3:CR3">
    <cfRule type="expression" dxfId="2953" priority="882" stopIfTrue="1">
      <formula>MOD(ROW(),2)</formula>
    </cfRule>
  </conditionalFormatting>
  <conditionalFormatting sqref="D3">
    <cfRule type="expression" dxfId="2952" priority="881" stopIfTrue="1">
      <formula>MOD(ROW(),2)</formula>
    </cfRule>
  </conditionalFormatting>
  <conditionalFormatting sqref="BN3:BP7">
    <cfRule type="expression" dxfId="2951" priority="880" stopIfTrue="1">
      <formula>MOD(ROW(),2)</formula>
    </cfRule>
  </conditionalFormatting>
  <conditionalFormatting sqref="BO3">
    <cfRule type="expression" dxfId="2950" priority="879" stopIfTrue="1">
      <formula>MOD(ROW(),2)</formula>
    </cfRule>
  </conditionalFormatting>
  <conditionalFormatting sqref="BP3">
    <cfRule type="expression" dxfId="2949" priority="878" stopIfTrue="1">
      <formula>MOD(ROW(),2)</formula>
    </cfRule>
  </conditionalFormatting>
  <conditionalFormatting sqref="K3">
    <cfRule type="expression" dxfId="2948" priority="877" stopIfTrue="1">
      <formula>MOD(ROW(),2)</formula>
    </cfRule>
  </conditionalFormatting>
  <conditionalFormatting sqref="CX3">
    <cfRule type="expression" dxfId="2947" priority="876" stopIfTrue="1">
      <formula>MOD(ROW(),2)</formula>
    </cfRule>
  </conditionalFormatting>
  <conditionalFormatting sqref="L3">
    <cfRule type="expression" dxfId="2946" priority="875" stopIfTrue="1">
      <formula>MOD(ROW(),2)</formula>
    </cfRule>
  </conditionalFormatting>
  <conditionalFormatting sqref="CV3">
    <cfRule type="expression" dxfId="2945" priority="874" stopIfTrue="1">
      <formula>MOD(ROW(),2)</formula>
    </cfRule>
  </conditionalFormatting>
  <conditionalFormatting sqref="DD3">
    <cfRule type="expression" dxfId="2944" priority="873" stopIfTrue="1">
      <formula>MOD(ROW(),2)</formula>
    </cfRule>
  </conditionalFormatting>
  <conditionalFormatting sqref="DE3">
    <cfRule type="expression" dxfId="2943" priority="872" stopIfTrue="1">
      <formula>MOD(ROW(),2)</formula>
    </cfRule>
  </conditionalFormatting>
  <conditionalFormatting sqref="DG3">
    <cfRule type="expression" dxfId="2942" priority="871" stopIfTrue="1">
      <formula>MOD(ROW(),2)</formula>
    </cfRule>
  </conditionalFormatting>
  <conditionalFormatting sqref="DI3">
    <cfRule type="expression" dxfId="2941" priority="870" stopIfTrue="1">
      <formula>MOD(ROW(),2)</formula>
    </cfRule>
  </conditionalFormatting>
  <conditionalFormatting sqref="M4:S4 AR4:AT4 AN4:AP4 A4:C4 U4:AG4 AV4:BC4 G4:I4 AI4:AL4">
    <cfRule type="expression" dxfId="2940" priority="869" stopIfTrue="1">
      <formula>MOD(ROW(),2)</formula>
    </cfRule>
  </conditionalFormatting>
  <conditionalFormatting sqref="BF4">
    <cfRule type="expression" dxfId="2939" priority="868" stopIfTrue="1">
      <formula>MOD(ROW(),2)</formula>
    </cfRule>
  </conditionalFormatting>
  <conditionalFormatting sqref="BG4:BH4">
    <cfRule type="expression" dxfId="2938" priority="867" stopIfTrue="1">
      <formula>MOD(ROW(),2)</formula>
    </cfRule>
  </conditionalFormatting>
  <conditionalFormatting sqref="BD4">
    <cfRule type="expression" dxfId="2937" priority="866" stopIfTrue="1">
      <formula>MOD(ROW(),2)</formula>
    </cfRule>
  </conditionalFormatting>
  <conditionalFormatting sqref="BE4">
    <cfRule type="expression" dxfId="2936" priority="865" stopIfTrue="1">
      <formula>MOD(ROW(),2)</formula>
    </cfRule>
  </conditionalFormatting>
  <conditionalFormatting sqref="CU4">
    <cfRule type="expression" dxfId="2935" priority="864" stopIfTrue="1">
      <formula>MOD(ROW(),2)</formula>
    </cfRule>
  </conditionalFormatting>
  <conditionalFormatting sqref="CW4 BM4 BT4 CC4 CO4:CP4 BW4:BX4 BZ4:CA4 BQ4:BR4 CF4:CL4">
    <cfRule type="expression" dxfId="2934" priority="863" stopIfTrue="1">
      <formula>MOD(ROW(),2)</formula>
    </cfRule>
  </conditionalFormatting>
  <conditionalFormatting sqref="BY4">
    <cfRule type="expression" dxfId="2933" priority="862" stopIfTrue="1">
      <formula>MOD(ROW(),2)</formula>
    </cfRule>
  </conditionalFormatting>
  <conditionalFormatting sqref="CB4">
    <cfRule type="expression" dxfId="2932" priority="861" stopIfTrue="1">
      <formula>MOD(ROW(),2)</formula>
    </cfRule>
  </conditionalFormatting>
  <conditionalFormatting sqref="CN4">
    <cfRule type="expression" dxfId="2931" priority="859" stopIfTrue="1">
      <formula>MOD(ROW(),2)</formula>
    </cfRule>
  </conditionalFormatting>
  <conditionalFormatting sqref="CY4:CZ4">
    <cfRule type="expression" dxfId="2930" priority="858" stopIfTrue="1">
      <formula>MOD(ROW(),2)</formula>
    </cfRule>
  </conditionalFormatting>
  <conditionalFormatting sqref="BS4">
    <cfRule type="expression" dxfId="2929" priority="856" stopIfTrue="1">
      <formula>MOD(ROW(),2)</formula>
    </cfRule>
  </conditionalFormatting>
  <conditionalFormatting sqref="BL4">
    <cfRule type="expression" dxfId="2928" priority="854" stopIfTrue="1">
      <formula>MOD(ROW(),2)</formula>
    </cfRule>
  </conditionalFormatting>
  <conditionalFormatting sqref="BK4">
    <cfRule type="expression" dxfId="2927" priority="853" stopIfTrue="1">
      <formula>MOD(ROW(),2)</formula>
    </cfRule>
  </conditionalFormatting>
  <conditionalFormatting sqref="CS4">
    <cfRule type="expression" dxfId="2926" priority="852" stopIfTrue="1">
      <formula>MOD(ROW(),2)</formula>
    </cfRule>
  </conditionalFormatting>
  <conditionalFormatting sqref="CV4">
    <cfRule type="expression" dxfId="2925" priority="851" stopIfTrue="1">
      <formula>MOD(ROW(),2)</formula>
    </cfRule>
  </conditionalFormatting>
  <conditionalFormatting sqref="CX4">
    <cfRule type="expression" dxfId="2924" priority="850" stopIfTrue="1">
      <formula>MOD(ROW(),2)</formula>
    </cfRule>
  </conditionalFormatting>
  <conditionalFormatting sqref="DG4">
    <cfRule type="expression" dxfId="2923" priority="849" stopIfTrue="1">
      <formula>MOD(ROW(),2)</formula>
    </cfRule>
  </conditionalFormatting>
  <conditionalFormatting sqref="DJ4">
    <cfRule type="expression" dxfId="2922" priority="847" stopIfTrue="1">
      <formula>MOD(ROW(),2)</formula>
    </cfRule>
  </conditionalFormatting>
  <conditionalFormatting sqref="J4">
    <cfRule type="expression" dxfId="2921" priority="846" stopIfTrue="1">
      <formula>MOD(ROW(),2)</formula>
    </cfRule>
  </conditionalFormatting>
  <conditionalFormatting sqref="AM4">
    <cfRule type="expression" dxfId="2920" priority="845" stopIfTrue="1">
      <formula>MOD(ROW(),2)</formula>
    </cfRule>
  </conditionalFormatting>
  <conditionalFormatting sqref="AQ4">
    <cfRule type="expression" dxfId="2919" priority="844" stopIfTrue="1">
      <formula>MOD(ROW(),2)</formula>
    </cfRule>
  </conditionalFormatting>
  <conditionalFormatting sqref="AU4">
    <cfRule type="expression" dxfId="2918" priority="843" stopIfTrue="1">
      <formula>MOD(ROW(),2)</formula>
    </cfRule>
  </conditionalFormatting>
  <conditionalFormatting sqref="BI4">
    <cfRule type="expression" dxfId="2917" priority="842" stopIfTrue="1">
      <formula>MOD(ROW(),2)</formula>
    </cfRule>
  </conditionalFormatting>
  <conditionalFormatting sqref="BJ4">
    <cfRule type="expression" dxfId="2916" priority="841" stopIfTrue="1">
      <formula>MOD(ROW(),2)</formula>
    </cfRule>
  </conditionalFormatting>
  <conditionalFormatting sqref="BU4">
    <cfRule type="expression" dxfId="2915" priority="840" stopIfTrue="1">
      <formula>MOD(ROW(),2)</formula>
    </cfRule>
  </conditionalFormatting>
  <conditionalFormatting sqref="BV4">
    <cfRule type="expression" dxfId="2914" priority="839" stopIfTrue="1">
      <formula>MOD(ROW(),2)</formula>
    </cfRule>
  </conditionalFormatting>
  <conditionalFormatting sqref="CD4">
    <cfRule type="expression" dxfId="2913" priority="838" stopIfTrue="1">
      <formula>MOD(ROW(),2)</formula>
    </cfRule>
  </conditionalFormatting>
  <conditionalFormatting sqref="CE4">
    <cfRule type="expression" dxfId="2912" priority="837" stopIfTrue="1">
      <formula>MOD(ROW(),2)</formula>
    </cfRule>
  </conditionalFormatting>
  <conditionalFormatting sqref="CQ4:CR4">
    <cfRule type="expression" dxfId="2911" priority="836" stopIfTrue="1">
      <formula>MOD(ROW(),2)</formula>
    </cfRule>
  </conditionalFormatting>
  <conditionalFormatting sqref="T4">
    <cfRule type="expression" dxfId="2910" priority="835" stopIfTrue="1">
      <formula>MOD(ROW(),2)</formula>
    </cfRule>
  </conditionalFormatting>
  <conditionalFormatting sqref="L4">
    <cfRule type="expression" dxfId="2909" priority="834" stopIfTrue="1">
      <formula>MOD(ROW(),2)</formula>
    </cfRule>
  </conditionalFormatting>
  <conditionalFormatting sqref="BN4">
    <cfRule type="expression" dxfId="2908" priority="833" stopIfTrue="1">
      <formula>MOD(ROW(),2)</formula>
    </cfRule>
  </conditionalFormatting>
  <conditionalFormatting sqref="BO4">
    <cfRule type="expression" dxfId="2907" priority="832" stopIfTrue="1">
      <formula>MOD(ROW(),2)</formula>
    </cfRule>
  </conditionalFormatting>
  <conditionalFormatting sqref="BP4">
    <cfRule type="expression" dxfId="2906" priority="831" stopIfTrue="1">
      <formula>MOD(ROW(),2)</formula>
    </cfRule>
  </conditionalFormatting>
  <conditionalFormatting sqref="E4">
    <cfRule type="expression" dxfId="2905" priority="827" stopIfTrue="1">
      <formula>MOD(ROW(),2)</formula>
    </cfRule>
  </conditionalFormatting>
  <conditionalFormatting sqref="D4">
    <cfRule type="expression" dxfId="2904" priority="826" stopIfTrue="1">
      <formula>MOD(ROW(),2)</formula>
    </cfRule>
  </conditionalFormatting>
  <conditionalFormatting sqref="D4">
    <cfRule type="expression" dxfId="2903" priority="825" stopIfTrue="1">
      <formula>MOD(ROW(),2)</formula>
    </cfRule>
  </conditionalFormatting>
  <conditionalFormatting sqref="K4">
    <cfRule type="expression" dxfId="2902" priority="824" stopIfTrue="1">
      <formula>MOD(ROW(),2)</formula>
    </cfRule>
  </conditionalFormatting>
  <conditionalFormatting sqref="DD4">
    <cfRule type="expression" dxfId="2901" priority="821" stopIfTrue="1">
      <formula>MOD(ROW(),2)</formula>
    </cfRule>
  </conditionalFormatting>
  <conditionalFormatting sqref="DE4">
    <cfRule type="expression" dxfId="2900" priority="820" stopIfTrue="1">
      <formula>MOD(ROW(),2)</formula>
    </cfRule>
  </conditionalFormatting>
  <conditionalFormatting sqref="DI4">
    <cfRule type="expression" dxfId="2899" priority="819" stopIfTrue="1">
      <formula>MOD(ROW(),2)</formula>
    </cfRule>
  </conditionalFormatting>
  <conditionalFormatting sqref="BQ5:BR5 CU5:CV5 BG5:BH5 BT5 CO5 CC5 AV5:BE5 BK5:BL5 BW5:BX5 CF5:CL5 K5:S5 A5:D5 U5:AG5 AN5:AP5 AR5:AT5 DD5:DE5 DO5:JT5 H5:I5 CX5:CX6 DG5 DI5:DK5 AI5:AL5 DK6">
    <cfRule type="expression" dxfId="2898" priority="818" stopIfTrue="1">
      <formula>MOD(ROW(),2)</formula>
    </cfRule>
  </conditionalFormatting>
  <conditionalFormatting sqref="T5">
    <cfRule type="expression" dxfId="2897" priority="817" stopIfTrue="1">
      <formula>MOD(ROW(),2)</formula>
    </cfRule>
  </conditionalFormatting>
  <conditionalFormatting sqref="BF5">
    <cfRule type="expression" dxfId="2896" priority="816" stopIfTrue="1">
      <formula>MOD(ROW(),2)</formula>
    </cfRule>
  </conditionalFormatting>
  <conditionalFormatting sqref="BM5">
    <cfRule type="expression" dxfId="2895" priority="815" stopIfTrue="1">
      <formula>MOD(ROW(),2)</formula>
    </cfRule>
  </conditionalFormatting>
  <conditionalFormatting sqref="BS5">
    <cfRule type="expression" dxfId="2894" priority="814" stopIfTrue="1">
      <formula>MOD(ROW(),2)</formula>
    </cfRule>
  </conditionalFormatting>
  <conditionalFormatting sqref="BY5">
    <cfRule type="expression" dxfId="2893" priority="813" stopIfTrue="1">
      <formula>MOD(ROW(),2)</formula>
    </cfRule>
  </conditionalFormatting>
  <conditionalFormatting sqref="BZ5:CA5">
    <cfRule type="expression" dxfId="2892" priority="812" stopIfTrue="1">
      <formula>MOD(ROW(),2)</formula>
    </cfRule>
  </conditionalFormatting>
  <conditionalFormatting sqref="CB5">
    <cfRule type="expression" dxfId="2891" priority="811" stopIfTrue="1">
      <formula>MOD(ROW(),2)</formula>
    </cfRule>
  </conditionalFormatting>
  <conditionalFormatting sqref="CN5">
    <cfRule type="expression" dxfId="2890" priority="810" stopIfTrue="1">
      <formula>MOD(ROW(),2)</formula>
    </cfRule>
  </conditionalFormatting>
  <conditionalFormatting sqref="CY5:CZ6">
    <cfRule type="expression" dxfId="2889" priority="807" stopIfTrue="1">
      <formula>MOD(ROW(),2)</formula>
    </cfRule>
  </conditionalFormatting>
  <conditionalFormatting sqref="CS5">
    <cfRule type="expression" dxfId="2888" priority="805" stopIfTrue="1">
      <formula>MOD(ROW(),2)</formula>
    </cfRule>
  </conditionalFormatting>
  <conditionalFormatting sqref="CP5">
    <cfRule type="expression" dxfId="2887" priority="804" stopIfTrue="1">
      <formula>MOD(ROW(),2)</formula>
    </cfRule>
  </conditionalFormatting>
  <conditionalFormatting sqref="J5">
    <cfRule type="expression" dxfId="2886" priority="803" stopIfTrue="1">
      <formula>MOD(ROW(),2)</formula>
    </cfRule>
  </conditionalFormatting>
  <conditionalFormatting sqref="AM5">
    <cfRule type="expression" dxfId="2885" priority="802" stopIfTrue="1">
      <formula>MOD(ROW(),2)</formula>
    </cfRule>
  </conditionalFormatting>
  <conditionalFormatting sqref="AQ5">
    <cfRule type="expression" dxfId="2884" priority="801" stopIfTrue="1">
      <formula>MOD(ROW(),2)</formula>
    </cfRule>
  </conditionalFormatting>
  <conditionalFormatting sqref="AU5">
    <cfRule type="expression" dxfId="2883" priority="800" stopIfTrue="1">
      <formula>MOD(ROW(),2)</formula>
    </cfRule>
  </conditionalFormatting>
  <conditionalFormatting sqref="BI5">
    <cfRule type="expression" dxfId="2882" priority="799" stopIfTrue="1">
      <formula>MOD(ROW(),2)</formula>
    </cfRule>
  </conditionalFormatting>
  <conditionalFormatting sqref="BJ5">
    <cfRule type="expression" dxfId="2881" priority="798" stopIfTrue="1">
      <formula>MOD(ROW(),2)</formula>
    </cfRule>
  </conditionalFormatting>
  <conditionalFormatting sqref="BU5">
    <cfRule type="expression" dxfId="2880" priority="797" stopIfTrue="1">
      <formula>MOD(ROW(),2)</formula>
    </cfRule>
  </conditionalFormatting>
  <conditionalFormatting sqref="BV5">
    <cfRule type="expression" dxfId="2879" priority="796" stopIfTrue="1">
      <formula>MOD(ROW(),2)</formula>
    </cfRule>
  </conditionalFormatting>
  <conditionalFormatting sqref="CD5">
    <cfRule type="expression" dxfId="2878" priority="795" stopIfTrue="1">
      <formula>MOD(ROW(),2)</formula>
    </cfRule>
  </conditionalFormatting>
  <conditionalFormatting sqref="CE5">
    <cfRule type="expression" dxfId="2877" priority="794" stopIfTrue="1">
      <formula>MOD(ROW(),2)</formula>
    </cfRule>
  </conditionalFormatting>
  <conditionalFormatting sqref="CQ5:CR5">
    <cfRule type="expression" dxfId="2876" priority="793" stopIfTrue="1">
      <formula>MOD(ROW(),2)</formula>
    </cfRule>
  </conditionalFormatting>
  <conditionalFormatting sqref="BN5:BP5">
    <cfRule type="expression" dxfId="2875" priority="792" stopIfTrue="1">
      <formula>MOD(ROW(),2)</formula>
    </cfRule>
  </conditionalFormatting>
  <conditionalFormatting sqref="DL5:DL6">
    <cfRule type="expression" dxfId="2874" priority="791" stopIfTrue="1">
      <formula>MOD(ROW(),2)</formula>
    </cfRule>
  </conditionalFormatting>
  <conditionalFormatting sqref="DA3 DA5">
    <cfRule type="expression" dxfId="2873" priority="790" stopIfTrue="1">
      <formula>MOD(ROW(),2)</formula>
    </cfRule>
  </conditionalFormatting>
  <conditionalFormatting sqref="L6:S6 A6:E6 AV6:BC6 U6:AG6 AN6:AP6 AR6:AT6 D8 H6:I6 AI6:AL6">
    <cfRule type="expression" dxfId="2872" priority="789" stopIfTrue="1">
      <formula>MOD(ROW(),2)</formula>
    </cfRule>
  </conditionalFormatting>
  <conditionalFormatting sqref="CN6">
    <cfRule type="expression" dxfId="2871" priority="788" stopIfTrue="1">
      <formula>MOD(ROW(),2)</formula>
    </cfRule>
  </conditionalFormatting>
  <conditionalFormatting sqref="BT6 BG6:BH6 DD6 BD6:BE6 BM6 CV6 BZ6:CA6 CC6 CO6:CP6 BW6:BX6 CF6:CL6 BQ6">
    <cfRule type="expression" dxfId="2870" priority="786" stopIfTrue="1">
      <formula>MOD(ROW(),2)</formula>
    </cfRule>
  </conditionalFormatting>
  <conditionalFormatting sqref="BY6">
    <cfRule type="expression" dxfId="2869" priority="785" stopIfTrue="1">
      <formula>MOD(ROW(),2)</formula>
    </cfRule>
  </conditionalFormatting>
  <conditionalFormatting sqref="CB6">
    <cfRule type="expression" dxfId="2868" priority="784" stopIfTrue="1">
      <formula>MOD(ROW(),2)</formula>
    </cfRule>
  </conditionalFormatting>
  <conditionalFormatting sqref="BF6">
    <cfRule type="expression" dxfId="2867" priority="781" stopIfTrue="1">
      <formula>MOD(ROW(),2)</formula>
    </cfRule>
  </conditionalFormatting>
  <conditionalFormatting sqref="BS6">
    <cfRule type="expression" dxfId="2866" priority="780" stopIfTrue="1">
      <formula>MOD(ROW(),2)</formula>
    </cfRule>
  </conditionalFormatting>
  <conditionalFormatting sqref="BK6">
    <cfRule type="expression" dxfId="2865" priority="778" stopIfTrue="1">
      <formula>MOD(ROW(),2)</formula>
    </cfRule>
  </conditionalFormatting>
  <conditionalFormatting sqref="BL6">
    <cfRule type="expression" dxfId="2864" priority="777" stopIfTrue="1">
      <formula>MOD(ROW(),2)</formula>
    </cfRule>
  </conditionalFormatting>
  <conditionalFormatting sqref="CU6">
    <cfRule type="expression" dxfId="2863" priority="776" stopIfTrue="1">
      <formula>MOD(ROW(),2)</formula>
    </cfRule>
  </conditionalFormatting>
  <conditionalFormatting sqref="T6">
    <cfRule type="expression" dxfId="2862" priority="775" stopIfTrue="1">
      <formula>MOD(ROW(),2)</formula>
    </cfRule>
  </conditionalFormatting>
  <conditionalFormatting sqref="CS6">
    <cfRule type="expression" dxfId="2861" priority="774" stopIfTrue="1">
      <formula>MOD(ROW(),2)</formula>
    </cfRule>
  </conditionalFormatting>
  <conditionalFormatting sqref="CW6">
    <cfRule type="expression" dxfId="2860" priority="773" stopIfTrue="1">
      <formula>MOD(ROW(),2)</formula>
    </cfRule>
  </conditionalFormatting>
  <conditionalFormatting sqref="DE6">
    <cfRule type="expression" dxfId="2859" priority="772" stopIfTrue="1">
      <formula>MOD(ROW(),2)</formula>
    </cfRule>
  </conditionalFormatting>
  <conditionalFormatting sqref="DG6">
    <cfRule type="expression" dxfId="2858" priority="771" stopIfTrue="1">
      <formula>MOD(ROW(),2)</formula>
    </cfRule>
  </conditionalFormatting>
  <conditionalFormatting sqref="BR6">
    <cfRule type="expression" dxfId="2857" priority="770" stopIfTrue="1">
      <formula>MOD(ROW(),2)</formula>
    </cfRule>
  </conditionalFormatting>
  <conditionalFormatting sqref="J6">
    <cfRule type="expression" dxfId="2856" priority="769" stopIfTrue="1">
      <formula>MOD(ROW(),2)</formula>
    </cfRule>
  </conditionalFormatting>
  <conditionalFormatting sqref="AM6">
    <cfRule type="expression" dxfId="2855" priority="768" stopIfTrue="1">
      <formula>MOD(ROW(),2)</formula>
    </cfRule>
  </conditionalFormatting>
  <conditionalFormatting sqref="AQ6">
    <cfRule type="expression" dxfId="2854" priority="767" stopIfTrue="1">
      <formula>MOD(ROW(),2)</formula>
    </cfRule>
  </conditionalFormatting>
  <conditionalFormatting sqref="AU6">
    <cfRule type="expression" dxfId="2853" priority="766" stopIfTrue="1">
      <formula>MOD(ROW(),2)</formula>
    </cfRule>
  </conditionalFormatting>
  <conditionalFormatting sqref="BI6">
    <cfRule type="expression" dxfId="2852" priority="765" stopIfTrue="1">
      <formula>MOD(ROW(),2)</formula>
    </cfRule>
  </conditionalFormatting>
  <conditionalFormatting sqref="BJ6">
    <cfRule type="expression" dxfId="2851" priority="764" stopIfTrue="1">
      <formula>MOD(ROW(),2)</formula>
    </cfRule>
  </conditionalFormatting>
  <conditionalFormatting sqref="BU6">
    <cfRule type="expression" dxfId="2850" priority="763" stopIfTrue="1">
      <formula>MOD(ROW(),2)</formula>
    </cfRule>
  </conditionalFormatting>
  <conditionalFormatting sqref="BV6">
    <cfRule type="expression" dxfId="2849" priority="762" stopIfTrue="1">
      <formula>MOD(ROW(),2)</formula>
    </cfRule>
  </conditionalFormatting>
  <conditionalFormatting sqref="CD6">
    <cfRule type="expression" dxfId="2848" priority="761" stopIfTrue="1">
      <formula>MOD(ROW(),2)</formula>
    </cfRule>
  </conditionalFormatting>
  <conditionalFormatting sqref="CE6">
    <cfRule type="expression" dxfId="2847" priority="760" stopIfTrue="1">
      <formula>MOD(ROW(),2)</formula>
    </cfRule>
  </conditionalFormatting>
  <conditionalFormatting sqref="CQ6:CR6">
    <cfRule type="expression" dxfId="2846" priority="759" stopIfTrue="1">
      <formula>MOD(ROW(),2)</formula>
    </cfRule>
  </conditionalFormatting>
  <conditionalFormatting sqref="BN6:BP6">
    <cfRule type="expression" dxfId="2845" priority="758" stopIfTrue="1">
      <formula>MOD(ROW(),2)</formula>
    </cfRule>
  </conditionalFormatting>
  <conditionalFormatting sqref="K6">
    <cfRule type="expression" dxfId="2844" priority="757" stopIfTrue="1">
      <formula>MOD(ROW(),2)</formula>
    </cfRule>
  </conditionalFormatting>
  <conditionalFormatting sqref="L7:S7 AV7:BC7 AN7:AP7 AR7:AT7 U7:AG7 A7:C7 H7:I7 AI7:AL7">
    <cfRule type="expression" dxfId="2843" priority="756" stopIfTrue="1">
      <formula>MOD(ROW(),2)</formula>
    </cfRule>
  </conditionalFormatting>
  <conditionalFormatting sqref="BT7 BG7:BH7 BD7 BM7 BZ7:CA7 CC7 CO7:CP7 BW7:BX7 CF7:CL7 BQ7">
    <cfRule type="expression" dxfId="2842" priority="754" stopIfTrue="1">
      <formula>MOD(ROW(),2)</formula>
    </cfRule>
  </conditionalFormatting>
  <conditionalFormatting sqref="BY7">
    <cfRule type="expression" dxfId="2841" priority="753" stopIfTrue="1">
      <formula>MOD(ROW(),2)</formula>
    </cfRule>
  </conditionalFormatting>
  <conditionalFormatting sqref="CB7">
    <cfRule type="expression" dxfId="2840" priority="752" stopIfTrue="1">
      <formula>MOD(ROW(),2)</formula>
    </cfRule>
  </conditionalFormatting>
  <conditionalFormatting sqref="CN7">
    <cfRule type="expression" dxfId="2839" priority="751" stopIfTrue="1">
      <formula>MOD(ROW(),2)</formula>
    </cfRule>
  </conditionalFormatting>
  <conditionalFormatting sqref="BS7">
    <cfRule type="expression" dxfId="2838" priority="748" stopIfTrue="1">
      <formula>MOD(ROW(),2)</formula>
    </cfRule>
  </conditionalFormatting>
  <conditionalFormatting sqref="CU7">
    <cfRule type="expression" dxfId="2837" priority="746" stopIfTrue="1">
      <formula>MOD(ROW(),2)</formula>
    </cfRule>
  </conditionalFormatting>
  <conditionalFormatting sqref="BF7">
    <cfRule type="expression" dxfId="2836" priority="745" stopIfTrue="1">
      <formula>MOD(ROW(),2)</formula>
    </cfRule>
  </conditionalFormatting>
  <conditionalFormatting sqref="BK7">
    <cfRule type="expression" dxfId="2835" priority="744" stopIfTrue="1">
      <formula>MOD(ROW(),2)</formula>
    </cfRule>
  </conditionalFormatting>
  <conditionalFormatting sqref="BL7">
    <cfRule type="expression" dxfId="2834" priority="743" stopIfTrue="1">
      <formula>MOD(ROW(),2)</formula>
    </cfRule>
  </conditionalFormatting>
  <conditionalFormatting sqref="CW7">
    <cfRule type="expression" dxfId="2833" priority="741" stopIfTrue="1">
      <formula>MOD(ROW(),2)</formula>
    </cfRule>
  </conditionalFormatting>
  <conditionalFormatting sqref="T7">
    <cfRule type="expression" dxfId="2832" priority="738" stopIfTrue="1">
      <formula>MOD(ROW(),2)</formula>
    </cfRule>
  </conditionalFormatting>
  <conditionalFormatting sqref="BE7">
    <cfRule type="expression" dxfId="2831" priority="737" stopIfTrue="1">
      <formula>MOD(ROW(),2)</formula>
    </cfRule>
  </conditionalFormatting>
  <conditionalFormatting sqref="AM7">
    <cfRule type="expression" dxfId="2830" priority="736" stopIfTrue="1">
      <formula>MOD(ROW(),2)</formula>
    </cfRule>
  </conditionalFormatting>
  <conditionalFormatting sqref="AQ7">
    <cfRule type="expression" dxfId="2829" priority="735" stopIfTrue="1">
      <formula>MOD(ROW(),2)</formula>
    </cfRule>
  </conditionalFormatting>
  <conditionalFormatting sqref="AU7">
    <cfRule type="expression" dxfId="2828" priority="734" stopIfTrue="1">
      <formula>MOD(ROW(),2)</formula>
    </cfRule>
  </conditionalFormatting>
  <conditionalFormatting sqref="BI7">
    <cfRule type="expression" dxfId="2827" priority="733" stopIfTrue="1">
      <formula>MOD(ROW(),2)</formula>
    </cfRule>
  </conditionalFormatting>
  <conditionalFormatting sqref="BJ7">
    <cfRule type="expression" dxfId="2826" priority="732" stopIfTrue="1">
      <formula>MOD(ROW(),2)</formula>
    </cfRule>
  </conditionalFormatting>
  <conditionalFormatting sqref="BU7">
    <cfRule type="expression" dxfId="2825" priority="731" stopIfTrue="1">
      <formula>MOD(ROW(),2)</formula>
    </cfRule>
  </conditionalFormatting>
  <conditionalFormatting sqref="BV7">
    <cfRule type="expression" dxfId="2824" priority="730" stopIfTrue="1">
      <formula>MOD(ROW(),2)</formula>
    </cfRule>
  </conditionalFormatting>
  <conditionalFormatting sqref="CD7">
    <cfRule type="expression" dxfId="2823" priority="729" stopIfTrue="1">
      <formula>MOD(ROW(),2)</formula>
    </cfRule>
  </conditionalFormatting>
  <conditionalFormatting sqref="CE7">
    <cfRule type="expression" dxfId="2822" priority="728" stopIfTrue="1">
      <formula>MOD(ROW(),2)</formula>
    </cfRule>
  </conditionalFormatting>
  <conditionalFormatting sqref="CQ7:CR7">
    <cfRule type="expression" dxfId="2821" priority="727" stopIfTrue="1">
      <formula>MOD(ROW(),2)</formula>
    </cfRule>
  </conditionalFormatting>
  <conditionalFormatting sqref="J7">
    <cfRule type="expression" dxfId="2820" priority="726" stopIfTrue="1">
      <formula>MOD(ROW(),2)</formula>
    </cfRule>
  </conditionalFormatting>
  <conditionalFormatting sqref="BN7:BP7">
    <cfRule type="expression" dxfId="2819" priority="725" stopIfTrue="1">
      <formula>MOD(ROW(),2)</formula>
    </cfRule>
  </conditionalFormatting>
  <conditionalFormatting sqref="DG7">
    <cfRule type="expression" dxfId="2818" priority="719" stopIfTrue="1">
      <formula>MOD(ROW(),2)</formula>
    </cfRule>
  </conditionalFormatting>
  <conditionalFormatting sqref="D7:E7">
    <cfRule type="expression" dxfId="2817" priority="723" stopIfTrue="1">
      <formula>MOD(ROW(),2)</formula>
    </cfRule>
  </conditionalFormatting>
  <conditionalFormatting sqref="K7">
    <cfRule type="expression" dxfId="2816" priority="722" stopIfTrue="1">
      <formula>MOD(ROW(),2)</formula>
    </cfRule>
  </conditionalFormatting>
  <conditionalFormatting sqref="CS7">
    <cfRule type="expression" dxfId="2815" priority="721" stopIfTrue="1">
      <formula>MOD(ROW(),2)</formula>
    </cfRule>
  </conditionalFormatting>
  <conditionalFormatting sqref="CV7">
    <cfRule type="expression" dxfId="2814" priority="720" stopIfTrue="1">
      <formula>MOD(ROW(),2)</formula>
    </cfRule>
  </conditionalFormatting>
  <conditionalFormatting sqref="DL7">
    <cfRule type="expression" dxfId="2813" priority="718" stopIfTrue="1">
      <formula>MOD(ROW(),2)</formula>
    </cfRule>
  </conditionalFormatting>
  <conditionalFormatting sqref="DI7">
    <cfRule type="expression" dxfId="2812" priority="717" stopIfTrue="1">
      <formula>MOD(ROW(),2)</formula>
    </cfRule>
  </conditionalFormatting>
  <conditionalFormatting sqref="CY7:CZ7">
    <cfRule type="expression" dxfId="2811" priority="716" stopIfTrue="1">
      <formula>MOD(ROW(),2)</formula>
    </cfRule>
  </conditionalFormatting>
  <conditionalFormatting sqref="CX7">
    <cfRule type="expression" dxfId="2810" priority="714" stopIfTrue="1">
      <formula>MOD(ROW(),2)</formula>
    </cfRule>
  </conditionalFormatting>
  <conditionalFormatting sqref="DA4">
    <cfRule type="expression" dxfId="2809" priority="713" stopIfTrue="1">
      <formula>MOD(ROW(),2)</formula>
    </cfRule>
  </conditionalFormatting>
  <conditionalFormatting sqref="DA6">
    <cfRule type="expression" dxfId="2808" priority="712" stopIfTrue="1">
      <formula>MOD(ROW(),2)</formula>
    </cfRule>
  </conditionalFormatting>
  <conditionalFormatting sqref="DA7:DA8">
    <cfRule type="expression" dxfId="2807" priority="711" stopIfTrue="1">
      <formula>MOD(ROW(),2)</formula>
    </cfRule>
  </conditionalFormatting>
  <conditionalFormatting sqref="DD7">
    <cfRule type="expression" dxfId="2806" priority="710" stopIfTrue="1">
      <formula>MOD(ROW(),2)</formula>
    </cfRule>
  </conditionalFormatting>
  <conditionalFormatting sqref="DE7">
    <cfRule type="expression" dxfId="2805" priority="709" stopIfTrue="1">
      <formula>MOD(ROW(),2)</formula>
    </cfRule>
  </conditionalFormatting>
  <conditionalFormatting sqref="M8:AG8 AV8:BC8 AN8:AP8 AR8:AT8 A8:C8 BN8:BP8 E8 H8:I8 AI8:AL8">
    <cfRule type="expression" dxfId="2804" priority="708" stopIfTrue="1">
      <formula>MOD(ROW(),2)</formula>
    </cfRule>
  </conditionalFormatting>
  <conditionalFormatting sqref="BF8">
    <cfRule type="expression" dxfId="2803" priority="707" stopIfTrue="1">
      <formula>MOD(ROW(),2)</formula>
    </cfRule>
  </conditionalFormatting>
  <conditionalFormatting sqref="AM8">
    <cfRule type="expression" dxfId="2802" priority="706" stopIfTrue="1">
      <formula>MOD(ROW(),2)</formula>
    </cfRule>
  </conditionalFormatting>
  <conditionalFormatting sqref="AQ8">
    <cfRule type="expression" dxfId="2801" priority="705" stopIfTrue="1">
      <formula>MOD(ROW(),2)</formula>
    </cfRule>
  </conditionalFormatting>
  <conditionalFormatting sqref="AU8">
    <cfRule type="expression" dxfId="2800" priority="704" stopIfTrue="1">
      <formula>MOD(ROW(),2)</formula>
    </cfRule>
  </conditionalFormatting>
  <conditionalFormatting sqref="BD8">
    <cfRule type="expression" dxfId="2799" priority="701" stopIfTrue="1">
      <formula>MOD(ROW(),2)</formula>
    </cfRule>
  </conditionalFormatting>
  <conditionalFormatting sqref="BG8:BH8">
    <cfRule type="expression" dxfId="2798" priority="702" stopIfTrue="1">
      <formula>MOD(ROW(),2)</formula>
    </cfRule>
  </conditionalFormatting>
  <conditionalFormatting sqref="BE8">
    <cfRule type="expression" dxfId="2797" priority="700" stopIfTrue="1">
      <formula>MOD(ROW(),2)</formula>
    </cfRule>
  </conditionalFormatting>
  <conditionalFormatting sqref="CU8">
    <cfRule type="expression" dxfId="2796" priority="699" stopIfTrue="1">
      <formula>MOD(ROW(),2)</formula>
    </cfRule>
  </conditionalFormatting>
  <conditionalFormatting sqref="CW8 BM8 BT8 CC8 BR8 BW8:BX8 BZ8:CA8 CF8:CL8 CO8:CP8">
    <cfRule type="expression" dxfId="2795" priority="698" stopIfTrue="1">
      <formula>MOD(ROW(),2)</formula>
    </cfRule>
  </conditionalFormatting>
  <conditionalFormatting sqref="BY8">
    <cfRule type="expression" dxfId="2794" priority="697" stopIfTrue="1">
      <formula>MOD(ROW(),2)</formula>
    </cfRule>
  </conditionalFormatting>
  <conditionalFormatting sqref="CB8">
    <cfRule type="expression" dxfId="2793" priority="696" stopIfTrue="1">
      <formula>MOD(ROW(),2)</formula>
    </cfRule>
  </conditionalFormatting>
  <conditionalFormatting sqref="CN8">
    <cfRule type="expression" dxfId="2792" priority="694" stopIfTrue="1">
      <formula>MOD(ROW(),2)</formula>
    </cfRule>
  </conditionalFormatting>
  <conditionalFormatting sqref="CY8:CZ8">
    <cfRule type="expression" dxfId="2791" priority="693" stopIfTrue="1">
      <formula>MOD(ROW(),2)</formula>
    </cfRule>
  </conditionalFormatting>
  <conditionalFormatting sqref="BS8">
    <cfRule type="expression" dxfId="2790" priority="691" stopIfTrue="1">
      <formula>MOD(ROW(),2)</formula>
    </cfRule>
  </conditionalFormatting>
  <conditionalFormatting sqref="BL8">
    <cfRule type="expression" dxfId="2789" priority="689" stopIfTrue="1">
      <formula>MOD(ROW(),2)</formula>
    </cfRule>
  </conditionalFormatting>
  <conditionalFormatting sqref="CV8">
    <cfRule type="expression" dxfId="2788" priority="688" stopIfTrue="1">
      <formula>MOD(ROW(),2)</formula>
    </cfRule>
  </conditionalFormatting>
  <conditionalFormatting sqref="BI8">
    <cfRule type="expression" dxfId="2787" priority="687" stopIfTrue="1">
      <formula>MOD(ROW(),2)</formula>
    </cfRule>
  </conditionalFormatting>
  <conditionalFormatting sqref="BJ8">
    <cfRule type="expression" dxfId="2786" priority="686" stopIfTrue="1">
      <formula>MOD(ROW(),2)</formula>
    </cfRule>
  </conditionalFormatting>
  <conditionalFormatting sqref="BU8">
    <cfRule type="expression" dxfId="2785" priority="685" stopIfTrue="1">
      <formula>MOD(ROW(),2)</formula>
    </cfRule>
  </conditionalFormatting>
  <conditionalFormatting sqref="BV8">
    <cfRule type="expression" dxfId="2784" priority="684" stopIfTrue="1">
      <formula>MOD(ROW(),2)</formula>
    </cfRule>
  </conditionalFormatting>
  <conditionalFormatting sqref="CD8">
    <cfRule type="expression" dxfId="2783" priority="683" stopIfTrue="1">
      <formula>MOD(ROW(),2)</formula>
    </cfRule>
  </conditionalFormatting>
  <conditionalFormatting sqref="CE8">
    <cfRule type="expression" dxfId="2782" priority="682" stopIfTrue="1">
      <formula>MOD(ROW(),2)</formula>
    </cfRule>
  </conditionalFormatting>
  <conditionalFormatting sqref="CQ8:CR8">
    <cfRule type="expression" dxfId="2781" priority="681" stopIfTrue="1">
      <formula>MOD(ROW(),2)</formula>
    </cfRule>
  </conditionalFormatting>
  <conditionalFormatting sqref="DJ8">
    <cfRule type="expression" dxfId="2780" priority="680" stopIfTrue="1">
      <formula>MOD(ROW(),2)</formula>
    </cfRule>
  </conditionalFormatting>
  <conditionalFormatting sqref="BK8">
    <cfRule type="expression" dxfId="2779" priority="679" stopIfTrue="1">
      <formula>MOD(ROW(),2)</formula>
    </cfRule>
  </conditionalFormatting>
  <conditionalFormatting sqref="BQ8">
    <cfRule type="expression" dxfId="2778" priority="678" stopIfTrue="1">
      <formula>MOD(ROW(),2)</formula>
    </cfRule>
  </conditionalFormatting>
  <conditionalFormatting sqref="CX8">
    <cfRule type="expression" dxfId="2777" priority="675" stopIfTrue="1">
      <formula>MOD(ROW(),2)</formula>
    </cfRule>
  </conditionalFormatting>
  <conditionalFormatting sqref="J8:K8">
    <cfRule type="expression" dxfId="2776" priority="674" stopIfTrue="1">
      <formula>MOD(ROW(),2)</formula>
    </cfRule>
  </conditionalFormatting>
  <conditionalFormatting sqref="E5">
    <cfRule type="expression" dxfId="2775" priority="673" stopIfTrue="1">
      <formula>MOD(ROW(),2)</formula>
    </cfRule>
  </conditionalFormatting>
  <conditionalFormatting sqref="L8">
    <cfRule type="expression" dxfId="2774" priority="672" stopIfTrue="1">
      <formula>MOD(ROW(),2)</formula>
    </cfRule>
  </conditionalFormatting>
  <conditionalFormatting sqref="CS8">
    <cfRule type="expression" dxfId="2773" priority="671" stopIfTrue="1">
      <formula>MOD(ROW(),2)</formula>
    </cfRule>
  </conditionalFormatting>
  <conditionalFormatting sqref="CW5">
    <cfRule type="expression" dxfId="2772" priority="670" stopIfTrue="1">
      <formula>MOD(ROW(),2)</formula>
    </cfRule>
  </conditionalFormatting>
  <conditionalFormatting sqref="DD8">
    <cfRule type="expression" dxfId="2771" priority="669" stopIfTrue="1">
      <formula>MOD(ROW(),2)</formula>
    </cfRule>
  </conditionalFormatting>
  <conditionalFormatting sqref="DE8">
    <cfRule type="expression" dxfId="2770" priority="668" stopIfTrue="1">
      <formula>MOD(ROW(),2)</formula>
    </cfRule>
  </conditionalFormatting>
  <conditionalFormatting sqref="DG8">
    <cfRule type="expression" dxfId="2769" priority="667" stopIfTrue="1">
      <formula>MOD(ROW(),2)</formula>
    </cfRule>
  </conditionalFormatting>
  <conditionalFormatting sqref="DI8">
    <cfRule type="expression" dxfId="2768" priority="666" stopIfTrue="1">
      <formula>MOD(ROW(),2)</formula>
    </cfRule>
  </conditionalFormatting>
  <conditionalFormatting sqref="DM3">
    <cfRule type="expression" dxfId="2767" priority="665" stopIfTrue="1">
      <formula>MOD(ROW(),2)</formula>
    </cfRule>
  </conditionalFormatting>
  <conditionalFormatting sqref="DM5:DN5">
    <cfRule type="expression" dxfId="2766" priority="664" stopIfTrue="1">
      <formula>MOD(ROW(),2)</formula>
    </cfRule>
  </conditionalFormatting>
  <conditionalFormatting sqref="DM7:DN7">
    <cfRule type="expression" dxfId="2765" priority="663" stopIfTrue="1">
      <formula>MOD(ROW(),2)</formula>
    </cfRule>
  </conditionalFormatting>
  <conditionalFormatting sqref="DC36 DB68:DC64847 DB38:DC38 DC40">
    <cfRule type="expression" dxfId="2764" priority="662" stopIfTrue="1">
      <formula>MOD(ROW(),2)</formula>
    </cfRule>
  </conditionalFormatting>
  <conditionalFormatting sqref="DB45">
    <cfRule type="expression" dxfId="2763" priority="645" stopIfTrue="1">
      <formula>MOD(ROW(),2)</formula>
    </cfRule>
  </conditionalFormatting>
  <conditionalFormatting sqref="DC46">
    <cfRule type="expression" dxfId="2762" priority="644" stopIfTrue="1">
      <formula>MOD(ROW(),2)</formula>
    </cfRule>
  </conditionalFormatting>
  <conditionalFormatting sqref="DC47">
    <cfRule type="expression" dxfId="2761" priority="643" stopIfTrue="1">
      <formula>MOD(ROW(),2)</formula>
    </cfRule>
  </conditionalFormatting>
  <conditionalFormatting sqref="DB47">
    <cfRule type="expression" dxfId="2760" priority="642" stopIfTrue="1">
      <formula>MOD(ROW(),2)</formula>
    </cfRule>
  </conditionalFormatting>
  <conditionalFormatting sqref="DC48">
    <cfRule type="expression" dxfId="2759" priority="641" stopIfTrue="1">
      <formula>MOD(ROW(),2)</formula>
    </cfRule>
  </conditionalFormatting>
  <conditionalFormatting sqref="DB48">
    <cfRule type="expression" dxfId="2758" priority="640" stopIfTrue="1">
      <formula>MOD(ROW(),2)</formula>
    </cfRule>
  </conditionalFormatting>
  <conditionalFormatting sqref="DC49">
    <cfRule type="expression" dxfId="2757" priority="639" stopIfTrue="1">
      <formula>MOD(ROW(),2)</formula>
    </cfRule>
  </conditionalFormatting>
  <conditionalFormatting sqref="DB49">
    <cfRule type="expression" dxfId="2756" priority="638" stopIfTrue="1">
      <formula>MOD(ROW(),2)</formula>
    </cfRule>
  </conditionalFormatting>
  <conditionalFormatting sqref="DC50">
    <cfRule type="expression" dxfId="2755" priority="637" stopIfTrue="1">
      <formula>MOD(ROW(),2)</formula>
    </cfRule>
  </conditionalFormatting>
  <conditionalFormatting sqref="DB50">
    <cfRule type="expression" dxfId="2754" priority="636" stopIfTrue="1">
      <formula>MOD(ROW(),2)</formula>
    </cfRule>
  </conditionalFormatting>
  <conditionalFormatting sqref="DC51">
    <cfRule type="expression" dxfId="2753" priority="635" stopIfTrue="1">
      <formula>MOD(ROW(),2)</formula>
    </cfRule>
  </conditionalFormatting>
  <conditionalFormatting sqref="DB51">
    <cfRule type="expression" dxfId="2752" priority="634" stopIfTrue="1">
      <formula>MOD(ROW(),2)</formula>
    </cfRule>
  </conditionalFormatting>
  <conditionalFormatting sqref="DC52">
    <cfRule type="expression" dxfId="2751" priority="633" stopIfTrue="1">
      <formula>MOD(ROW(),2)</formula>
    </cfRule>
  </conditionalFormatting>
  <conditionalFormatting sqref="DB52">
    <cfRule type="expression" dxfId="2750" priority="632" stopIfTrue="1">
      <formula>MOD(ROW(),2)</formula>
    </cfRule>
  </conditionalFormatting>
  <conditionalFormatting sqref="DC53">
    <cfRule type="expression" dxfId="2749" priority="631" stopIfTrue="1">
      <formula>MOD(ROW(),2)</formula>
    </cfRule>
  </conditionalFormatting>
  <conditionalFormatting sqref="DB53">
    <cfRule type="expression" dxfId="2748" priority="630" stopIfTrue="1">
      <formula>MOD(ROW(),2)</formula>
    </cfRule>
  </conditionalFormatting>
  <conditionalFormatting sqref="DC54">
    <cfRule type="expression" dxfId="2747" priority="629" stopIfTrue="1">
      <formula>MOD(ROW(),2)</formula>
    </cfRule>
  </conditionalFormatting>
  <conditionalFormatting sqref="DB54">
    <cfRule type="expression" dxfId="2746" priority="628" stopIfTrue="1">
      <formula>MOD(ROW(),2)</formula>
    </cfRule>
  </conditionalFormatting>
  <conditionalFormatting sqref="DC55">
    <cfRule type="expression" dxfId="2745" priority="627" stopIfTrue="1">
      <formula>MOD(ROW(),2)</formula>
    </cfRule>
  </conditionalFormatting>
  <conditionalFormatting sqref="DB55">
    <cfRule type="expression" dxfId="2744" priority="626" stopIfTrue="1">
      <formula>MOD(ROW(),2)</formula>
    </cfRule>
  </conditionalFormatting>
  <conditionalFormatting sqref="DC56">
    <cfRule type="expression" dxfId="2743" priority="625" stopIfTrue="1">
      <formula>MOD(ROW(),2)</formula>
    </cfRule>
  </conditionalFormatting>
  <conditionalFormatting sqref="DB56">
    <cfRule type="expression" dxfId="2742" priority="624" stopIfTrue="1">
      <formula>MOD(ROW(),2)</formula>
    </cfRule>
  </conditionalFormatting>
  <conditionalFormatting sqref="DC57">
    <cfRule type="expression" dxfId="2741" priority="623" stopIfTrue="1">
      <formula>MOD(ROW(),2)</formula>
    </cfRule>
  </conditionalFormatting>
  <conditionalFormatting sqref="DB57">
    <cfRule type="expression" dxfId="2740" priority="622" stopIfTrue="1">
      <formula>MOD(ROW(),2)</formula>
    </cfRule>
  </conditionalFormatting>
  <conditionalFormatting sqref="DC58">
    <cfRule type="expression" dxfId="2739" priority="621" stopIfTrue="1">
      <formula>MOD(ROW(),2)</formula>
    </cfRule>
  </conditionalFormatting>
  <conditionalFormatting sqref="DB58">
    <cfRule type="expression" dxfId="2738" priority="620" stopIfTrue="1">
      <formula>MOD(ROW(),2)</formula>
    </cfRule>
  </conditionalFormatting>
  <conditionalFormatting sqref="DC59">
    <cfRule type="expression" dxfId="2737" priority="619" stopIfTrue="1">
      <formula>MOD(ROW(),2)</formula>
    </cfRule>
  </conditionalFormatting>
  <conditionalFormatting sqref="DB59">
    <cfRule type="expression" dxfId="2736" priority="618" stopIfTrue="1">
      <formula>MOD(ROW(),2)</formula>
    </cfRule>
  </conditionalFormatting>
  <conditionalFormatting sqref="DC60">
    <cfRule type="expression" dxfId="2735" priority="617" stopIfTrue="1">
      <formula>MOD(ROW(),2)</formula>
    </cfRule>
  </conditionalFormatting>
  <conditionalFormatting sqref="DB60">
    <cfRule type="expression" dxfId="2734" priority="616" stopIfTrue="1">
      <formula>MOD(ROW(),2)</formula>
    </cfRule>
  </conditionalFormatting>
  <conditionalFormatting sqref="DC61">
    <cfRule type="expression" dxfId="2733" priority="615" stopIfTrue="1">
      <formula>MOD(ROW(),2)</formula>
    </cfRule>
  </conditionalFormatting>
  <conditionalFormatting sqref="DB61">
    <cfRule type="expression" dxfId="2732" priority="614" stopIfTrue="1">
      <formula>MOD(ROW(),2)</formula>
    </cfRule>
  </conditionalFormatting>
  <conditionalFormatting sqref="DC62">
    <cfRule type="expression" dxfId="2731" priority="613" stopIfTrue="1">
      <formula>MOD(ROW(),2)</formula>
    </cfRule>
  </conditionalFormatting>
  <conditionalFormatting sqref="DB62">
    <cfRule type="expression" dxfId="2730" priority="612" stopIfTrue="1">
      <formula>MOD(ROW(),2)</formula>
    </cfRule>
  </conditionalFormatting>
  <conditionalFormatting sqref="DC63">
    <cfRule type="expression" dxfId="2729" priority="611" stopIfTrue="1">
      <formula>MOD(ROW(),2)</formula>
    </cfRule>
  </conditionalFormatting>
  <conditionalFormatting sqref="DB63">
    <cfRule type="expression" dxfId="2728" priority="610" stopIfTrue="1">
      <formula>MOD(ROW(),2)</formula>
    </cfRule>
  </conditionalFormatting>
  <conditionalFormatting sqref="DC64">
    <cfRule type="expression" dxfId="2727" priority="609" stopIfTrue="1">
      <formula>MOD(ROW(),2)</formula>
    </cfRule>
  </conditionalFormatting>
  <conditionalFormatting sqref="DB64">
    <cfRule type="expression" dxfId="2726" priority="608" stopIfTrue="1">
      <formula>MOD(ROW(),2)</formula>
    </cfRule>
  </conditionalFormatting>
  <conditionalFormatting sqref="DB46">
    <cfRule type="expression" dxfId="2725" priority="607" stopIfTrue="1">
      <formula>MOD(ROW(),2)</formula>
    </cfRule>
  </conditionalFormatting>
  <conditionalFormatting sqref="DC65">
    <cfRule type="expression" dxfId="2724" priority="606" stopIfTrue="1">
      <formula>MOD(ROW(),2)</formula>
    </cfRule>
  </conditionalFormatting>
  <conditionalFormatting sqref="DC35">
    <cfRule type="expression" dxfId="2723" priority="661" stopIfTrue="1">
      <formula>MOD(ROW(),2)</formula>
    </cfRule>
  </conditionalFormatting>
  <conditionalFormatting sqref="DC37">
    <cfRule type="expression" dxfId="2722" priority="660" stopIfTrue="1">
      <formula>MOD(ROW(),2)</formula>
    </cfRule>
  </conditionalFormatting>
  <conditionalFormatting sqref="DB37">
    <cfRule type="expression" dxfId="2721" priority="659" stopIfTrue="1">
      <formula>MOD(ROW(),2)</formula>
    </cfRule>
  </conditionalFormatting>
  <conditionalFormatting sqref="DC39">
    <cfRule type="expression" dxfId="2720" priority="658" stopIfTrue="1">
      <formula>MOD(ROW(),2)</formula>
    </cfRule>
  </conditionalFormatting>
  <conditionalFormatting sqref="DB39">
    <cfRule type="expression" dxfId="2719" priority="657" stopIfTrue="1">
      <formula>MOD(ROW(),2)</formula>
    </cfRule>
  </conditionalFormatting>
  <conditionalFormatting sqref="DB35">
    <cfRule type="expression" dxfId="2718" priority="656" stopIfTrue="1">
      <formula>MOD(ROW(),2)</formula>
    </cfRule>
  </conditionalFormatting>
  <conditionalFormatting sqref="DB40">
    <cfRule type="expression" dxfId="2717" priority="655" stopIfTrue="1">
      <formula>MOD(ROW(),2)</formula>
    </cfRule>
  </conditionalFormatting>
  <conditionalFormatting sqref="DC41">
    <cfRule type="expression" dxfId="2716" priority="654" stopIfTrue="1">
      <formula>MOD(ROW(),2)</formula>
    </cfRule>
  </conditionalFormatting>
  <conditionalFormatting sqref="DB41">
    <cfRule type="expression" dxfId="2715" priority="653" stopIfTrue="1">
      <formula>MOD(ROW(),2)</formula>
    </cfRule>
  </conditionalFormatting>
  <conditionalFormatting sqref="DC42">
    <cfRule type="expression" dxfId="2714" priority="652" stopIfTrue="1">
      <formula>MOD(ROW(),2)</formula>
    </cfRule>
  </conditionalFormatting>
  <conditionalFormatting sqref="DB42">
    <cfRule type="expression" dxfId="2713" priority="651" stopIfTrue="1">
      <formula>MOD(ROW(),2)</formula>
    </cfRule>
  </conditionalFormatting>
  <conditionalFormatting sqref="DC43">
    <cfRule type="expression" dxfId="2712" priority="650" stopIfTrue="1">
      <formula>MOD(ROW(),2)</formula>
    </cfRule>
  </conditionalFormatting>
  <conditionalFormatting sqref="DB43">
    <cfRule type="expression" dxfId="2711" priority="649" stopIfTrue="1">
      <formula>MOD(ROW(),2)</formula>
    </cfRule>
  </conditionalFormatting>
  <conditionalFormatting sqref="DC44">
    <cfRule type="expression" dxfId="2710" priority="648" stopIfTrue="1">
      <formula>MOD(ROW(),2)</formula>
    </cfRule>
  </conditionalFormatting>
  <conditionalFormatting sqref="DB44">
    <cfRule type="expression" dxfId="2709" priority="647" stopIfTrue="1">
      <formula>MOD(ROW(),2)</formula>
    </cfRule>
  </conditionalFormatting>
  <conditionalFormatting sqref="DC45">
    <cfRule type="expression" dxfId="2708" priority="646" stopIfTrue="1">
      <formula>MOD(ROW(),2)</formula>
    </cfRule>
  </conditionalFormatting>
  <conditionalFormatting sqref="DB65">
    <cfRule type="expression" dxfId="2707" priority="605" stopIfTrue="1">
      <formula>MOD(ROW(),2)</formula>
    </cfRule>
  </conditionalFormatting>
  <conditionalFormatting sqref="DC66">
    <cfRule type="expression" dxfId="2706" priority="604" stopIfTrue="1">
      <formula>MOD(ROW(),2)</formula>
    </cfRule>
  </conditionalFormatting>
  <conditionalFormatting sqref="DB66">
    <cfRule type="expression" dxfId="2705" priority="603" stopIfTrue="1">
      <formula>MOD(ROW(),2)</formula>
    </cfRule>
  </conditionalFormatting>
  <conditionalFormatting sqref="DC67">
    <cfRule type="expression" dxfId="2704" priority="602" stopIfTrue="1">
      <formula>MOD(ROW(),2)</formula>
    </cfRule>
  </conditionalFormatting>
  <conditionalFormatting sqref="DB67">
    <cfRule type="expression" dxfId="2703" priority="601" stopIfTrue="1">
      <formula>MOD(ROW(),2)</formula>
    </cfRule>
  </conditionalFormatting>
  <conditionalFormatting sqref="DB36">
    <cfRule type="expression" dxfId="2702" priority="600" stopIfTrue="1">
      <formula>MOD(ROW(),2)</formula>
    </cfRule>
  </conditionalFormatting>
  <conditionalFormatting sqref="DF35">
    <cfRule type="expression" dxfId="2701" priority="576" stopIfTrue="1">
      <formula>MOD(ROW(),2)</formula>
    </cfRule>
  </conditionalFormatting>
  <conditionalFormatting sqref="DF61">
    <cfRule type="expression" dxfId="2700" priority="575" stopIfTrue="1">
      <formula>MOD(ROW(),2)</formula>
    </cfRule>
  </conditionalFormatting>
  <conditionalFormatting sqref="DF62">
    <cfRule type="expression" dxfId="2699" priority="574" stopIfTrue="1">
      <formula>MOD(ROW(),2)</formula>
    </cfRule>
  </conditionalFormatting>
  <conditionalFormatting sqref="DF37">
    <cfRule type="expression" dxfId="2698" priority="598" stopIfTrue="1">
      <formula>MOD(ROW(),2)</formula>
    </cfRule>
  </conditionalFormatting>
  <conditionalFormatting sqref="DF39">
    <cfRule type="expression" dxfId="2697" priority="597" stopIfTrue="1">
      <formula>MOD(ROW(),2)</formula>
    </cfRule>
  </conditionalFormatting>
  <conditionalFormatting sqref="DF40">
    <cfRule type="expression" dxfId="2696" priority="596" stopIfTrue="1">
      <formula>MOD(ROW(),2)</formula>
    </cfRule>
  </conditionalFormatting>
  <conditionalFormatting sqref="DF41">
    <cfRule type="expression" dxfId="2695" priority="595" stopIfTrue="1">
      <formula>MOD(ROW(),2)</formula>
    </cfRule>
  </conditionalFormatting>
  <conditionalFormatting sqref="DF42">
    <cfRule type="expression" dxfId="2694" priority="594" stopIfTrue="1">
      <formula>MOD(ROW(),2)</formula>
    </cfRule>
  </conditionalFormatting>
  <conditionalFormatting sqref="DF43">
    <cfRule type="expression" dxfId="2693" priority="593" stopIfTrue="1">
      <formula>MOD(ROW(),2)</formula>
    </cfRule>
  </conditionalFormatting>
  <conditionalFormatting sqref="DF44">
    <cfRule type="expression" dxfId="2692" priority="592" stopIfTrue="1">
      <formula>MOD(ROW(),2)</formula>
    </cfRule>
  </conditionalFormatting>
  <conditionalFormatting sqref="DF45">
    <cfRule type="expression" dxfId="2691" priority="591" stopIfTrue="1">
      <formula>MOD(ROW(),2)</formula>
    </cfRule>
  </conditionalFormatting>
  <conditionalFormatting sqref="DF47">
    <cfRule type="expression" dxfId="2690" priority="590" stopIfTrue="1">
      <formula>MOD(ROW(),2)</formula>
    </cfRule>
  </conditionalFormatting>
  <conditionalFormatting sqref="DF48">
    <cfRule type="expression" dxfId="2689" priority="589" stopIfTrue="1">
      <formula>MOD(ROW(),2)</formula>
    </cfRule>
  </conditionalFormatting>
  <conditionalFormatting sqref="DF49">
    <cfRule type="expression" dxfId="2688" priority="588" stopIfTrue="1">
      <formula>MOD(ROW(),2)</formula>
    </cfRule>
  </conditionalFormatting>
  <conditionalFormatting sqref="DF50">
    <cfRule type="expression" dxfId="2687" priority="587" stopIfTrue="1">
      <formula>MOD(ROW(),2)</formula>
    </cfRule>
  </conditionalFormatting>
  <conditionalFormatting sqref="DF51">
    <cfRule type="expression" dxfId="2686" priority="586" stopIfTrue="1">
      <formula>MOD(ROW(),2)</formula>
    </cfRule>
  </conditionalFormatting>
  <conditionalFormatting sqref="DF52">
    <cfRule type="expression" dxfId="2685" priority="585" stopIfTrue="1">
      <formula>MOD(ROW(),2)</formula>
    </cfRule>
  </conditionalFormatting>
  <conditionalFormatting sqref="DF53">
    <cfRule type="expression" dxfId="2684" priority="584" stopIfTrue="1">
      <formula>MOD(ROW(),2)</formula>
    </cfRule>
  </conditionalFormatting>
  <conditionalFormatting sqref="DF54">
    <cfRule type="expression" dxfId="2683" priority="583" stopIfTrue="1">
      <formula>MOD(ROW(),2)</formula>
    </cfRule>
  </conditionalFormatting>
  <conditionalFormatting sqref="DF55">
    <cfRule type="expression" dxfId="2682" priority="582" stopIfTrue="1">
      <formula>MOD(ROW(),2)</formula>
    </cfRule>
  </conditionalFormatting>
  <conditionalFormatting sqref="DF56">
    <cfRule type="expression" dxfId="2681" priority="581" stopIfTrue="1">
      <formula>MOD(ROW(),2)</formula>
    </cfRule>
  </conditionalFormatting>
  <conditionalFormatting sqref="DF57">
    <cfRule type="expression" dxfId="2680" priority="580" stopIfTrue="1">
      <formula>MOD(ROW(),2)</formula>
    </cfRule>
  </conditionalFormatting>
  <conditionalFormatting sqref="DF58">
    <cfRule type="expression" dxfId="2679" priority="579" stopIfTrue="1">
      <formula>MOD(ROW(),2)</formula>
    </cfRule>
  </conditionalFormatting>
  <conditionalFormatting sqref="DF59">
    <cfRule type="expression" dxfId="2678" priority="578" stopIfTrue="1">
      <formula>MOD(ROW(),2)</formula>
    </cfRule>
  </conditionalFormatting>
  <conditionalFormatting sqref="DF60">
    <cfRule type="expression" dxfId="2677" priority="577" stopIfTrue="1">
      <formula>MOD(ROW(),2)</formula>
    </cfRule>
  </conditionalFormatting>
  <conditionalFormatting sqref="DF63">
    <cfRule type="expression" dxfId="2676" priority="573" stopIfTrue="1">
      <formula>MOD(ROW(),2)</formula>
    </cfRule>
  </conditionalFormatting>
  <conditionalFormatting sqref="DF64">
    <cfRule type="expression" dxfId="2675" priority="572" stopIfTrue="1">
      <formula>MOD(ROW(),2)</formula>
    </cfRule>
  </conditionalFormatting>
  <conditionalFormatting sqref="DF67">
    <cfRule type="expression" dxfId="2674" priority="568" stopIfTrue="1">
      <formula>MOD(ROW(),2)</formula>
    </cfRule>
  </conditionalFormatting>
  <conditionalFormatting sqref="DF36">
    <cfRule type="expression" dxfId="2673" priority="567" stopIfTrue="1">
      <formula>MOD(ROW(),2)</formula>
    </cfRule>
  </conditionalFormatting>
  <conditionalFormatting sqref="DF68:DF64847 DF38">
    <cfRule type="expression" dxfId="2672" priority="599" stopIfTrue="1">
      <formula>MOD(ROW(),2)</formula>
    </cfRule>
  </conditionalFormatting>
  <conditionalFormatting sqref="DF46">
    <cfRule type="expression" dxfId="2671" priority="571" stopIfTrue="1">
      <formula>MOD(ROW(),2)</formula>
    </cfRule>
  </conditionalFormatting>
  <conditionalFormatting sqref="DF65">
    <cfRule type="expression" dxfId="2670" priority="570" stopIfTrue="1">
      <formula>MOD(ROW(),2)</formula>
    </cfRule>
  </conditionalFormatting>
  <conditionalFormatting sqref="DF66">
    <cfRule type="expression" dxfId="2669" priority="569" stopIfTrue="1">
      <formula>MOD(ROW(),2)</formula>
    </cfRule>
  </conditionalFormatting>
  <conditionalFormatting sqref="DH35">
    <cfRule type="expression" dxfId="2668" priority="543" stopIfTrue="1">
      <formula>MOD(ROW(),2)</formula>
    </cfRule>
  </conditionalFormatting>
  <conditionalFormatting sqref="DH61">
    <cfRule type="expression" dxfId="2667" priority="542" stopIfTrue="1">
      <formula>MOD(ROW(),2)</formula>
    </cfRule>
  </conditionalFormatting>
  <conditionalFormatting sqref="DH62">
    <cfRule type="expression" dxfId="2666" priority="541" stopIfTrue="1">
      <formula>MOD(ROW(),2)</formula>
    </cfRule>
  </conditionalFormatting>
  <conditionalFormatting sqref="DH67">
    <cfRule type="expression" dxfId="2665" priority="535" stopIfTrue="1">
      <formula>MOD(ROW(),2)</formula>
    </cfRule>
  </conditionalFormatting>
  <conditionalFormatting sqref="DH36">
    <cfRule type="expression" dxfId="2664" priority="534" stopIfTrue="1">
      <formula>MOD(ROW(),2)</formula>
    </cfRule>
  </conditionalFormatting>
  <conditionalFormatting sqref="DH68:DH64847 DH38">
    <cfRule type="expression" dxfId="2663" priority="566" stopIfTrue="1">
      <formula>MOD(ROW(),2)</formula>
    </cfRule>
  </conditionalFormatting>
  <conditionalFormatting sqref="DH37">
    <cfRule type="expression" dxfId="2662" priority="565" stopIfTrue="1">
      <formula>MOD(ROW(),2)</formula>
    </cfRule>
  </conditionalFormatting>
  <conditionalFormatting sqref="DH39">
    <cfRule type="expression" dxfId="2661" priority="564" stopIfTrue="1">
      <formula>MOD(ROW(),2)</formula>
    </cfRule>
  </conditionalFormatting>
  <conditionalFormatting sqref="DH40">
    <cfRule type="expression" dxfId="2660" priority="563" stopIfTrue="1">
      <formula>MOD(ROW(),2)</formula>
    </cfRule>
  </conditionalFormatting>
  <conditionalFormatting sqref="DH41">
    <cfRule type="expression" dxfId="2659" priority="562" stopIfTrue="1">
      <formula>MOD(ROW(),2)</formula>
    </cfRule>
  </conditionalFormatting>
  <conditionalFormatting sqref="DH42">
    <cfRule type="expression" dxfId="2658" priority="561" stopIfTrue="1">
      <formula>MOD(ROW(),2)</formula>
    </cfRule>
  </conditionalFormatting>
  <conditionalFormatting sqref="DH43">
    <cfRule type="expression" dxfId="2657" priority="560" stopIfTrue="1">
      <formula>MOD(ROW(),2)</formula>
    </cfRule>
  </conditionalFormatting>
  <conditionalFormatting sqref="DH44">
    <cfRule type="expression" dxfId="2656" priority="559" stopIfTrue="1">
      <formula>MOD(ROW(),2)</formula>
    </cfRule>
  </conditionalFormatting>
  <conditionalFormatting sqref="DH45">
    <cfRule type="expression" dxfId="2655" priority="558" stopIfTrue="1">
      <formula>MOD(ROW(),2)</formula>
    </cfRule>
  </conditionalFormatting>
  <conditionalFormatting sqref="DH47">
    <cfRule type="expression" dxfId="2654" priority="557" stopIfTrue="1">
      <formula>MOD(ROW(),2)</formula>
    </cfRule>
  </conditionalFormatting>
  <conditionalFormatting sqref="DH48">
    <cfRule type="expression" dxfId="2653" priority="556" stopIfTrue="1">
      <formula>MOD(ROW(),2)</formula>
    </cfRule>
  </conditionalFormatting>
  <conditionalFormatting sqref="DH49">
    <cfRule type="expression" dxfId="2652" priority="555" stopIfTrue="1">
      <formula>MOD(ROW(),2)</formula>
    </cfRule>
  </conditionalFormatting>
  <conditionalFormatting sqref="DH50">
    <cfRule type="expression" dxfId="2651" priority="554" stopIfTrue="1">
      <formula>MOD(ROW(),2)</formula>
    </cfRule>
  </conditionalFormatting>
  <conditionalFormatting sqref="DH51">
    <cfRule type="expression" dxfId="2650" priority="553" stopIfTrue="1">
      <formula>MOD(ROW(),2)</formula>
    </cfRule>
  </conditionalFormatting>
  <conditionalFormatting sqref="DH52">
    <cfRule type="expression" dxfId="2649" priority="552" stopIfTrue="1">
      <formula>MOD(ROW(),2)</formula>
    </cfRule>
  </conditionalFormatting>
  <conditionalFormatting sqref="DH53">
    <cfRule type="expression" dxfId="2648" priority="551" stopIfTrue="1">
      <formula>MOD(ROW(),2)</formula>
    </cfRule>
  </conditionalFormatting>
  <conditionalFormatting sqref="DH54">
    <cfRule type="expression" dxfId="2647" priority="550" stopIfTrue="1">
      <formula>MOD(ROW(),2)</formula>
    </cfRule>
  </conditionalFormatting>
  <conditionalFormatting sqref="DH55">
    <cfRule type="expression" dxfId="2646" priority="549" stopIfTrue="1">
      <formula>MOD(ROW(),2)</formula>
    </cfRule>
  </conditionalFormatting>
  <conditionalFormatting sqref="DH56">
    <cfRule type="expression" dxfId="2645" priority="548" stopIfTrue="1">
      <formula>MOD(ROW(),2)</formula>
    </cfRule>
  </conditionalFormatting>
  <conditionalFormatting sqref="DH57">
    <cfRule type="expression" dxfId="2644" priority="547" stopIfTrue="1">
      <formula>MOD(ROW(),2)</formula>
    </cfRule>
  </conditionalFormatting>
  <conditionalFormatting sqref="DH58">
    <cfRule type="expression" dxfId="2643" priority="546" stopIfTrue="1">
      <formula>MOD(ROW(),2)</formula>
    </cfRule>
  </conditionalFormatting>
  <conditionalFormatting sqref="DH59">
    <cfRule type="expression" dxfId="2642" priority="545" stopIfTrue="1">
      <formula>MOD(ROW(),2)</formula>
    </cfRule>
  </conditionalFormatting>
  <conditionalFormatting sqref="DH60">
    <cfRule type="expression" dxfId="2641" priority="544" stopIfTrue="1">
      <formula>MOD(ROW(),2)</formula>
    </cfRule>
  </conditionalFormatting>
  <conditionalFormatting sqref="DH63">
    <cfRule type="expression" dxfId="2640" priority="540" stopIfTrue="1">
      <formula>MOD(ROW(),2)</formula>
    </cfRule>
  </conditionalFormatting>
  <conditionalFormatting sqref="DH64">
    <cfRule type="expression" dxfId="2639" priority="539" stopIfTrue="1">
      <formula>MOD(ROW(),2)</formula>
    </cfRule>
  </conditionalFormatting>
  <conditionalFormatting sqref="DH46">
    <cfRule type="expression" dxfId="2638" priority="538" stopIfTrue="1">
      <formula>MOD(ROW(),2)</formula>
    </cfRule>
  </conditionalFormatting>
  <conditionalFormatting sqref="DH65">
    <cfRule type="expression" dxfId="2637" priority="537" stopIfTrue="1">
      <formula>MOD(ROW(),2)</formula>
    </cfRule>
  </conditionalFormatting>
  <conditionalFormatting sqref="DH66">
    <cfRule type="expression" dxfId="2636" priority="536" stopIfTrue="1">
      <formula>MOD(ROW(),2)</formula>
    </cfRule>
  </conditionalFormatting>
  <conditionalFormatting sqref="G5:G8">
    <cfRule type="expression" dxfId="2635" priority="533" stopIfTrue="1">
      <formula>MOD(ROW(),2)</formula>
    </cfRule>
  </conditionalFormatting>
  <conditionalFormatting sqref="CU9 K9:S9 DJ9:JS9 A9:E9 BF9 U9:AG9 D11 G9:I9 AI9:BC9">
    <cfRule type="expression" dxfId="2634" priority="532" stopIfTrue="1">
      <formula>MOD(ROW(),2)</formula>
    </cfRule>
  </conditionalFormatting>
  <conditionalFormatting sqref="CW9 BM9 BT9 BZ9:CA9 CC9 CO9:CP9 BW9:BX9 CF9:CL9 BQ9:BR9">
    <cfRule type="expression" dxfId="2633" priority="531" stopIfTrue="1">
      <formula>MOD(ROW(),2)</formula>
    </cfRule>
  </conditionalFormatting>
  <conditionalFormatting sqref="BY9">
    <cfRule type="expression" dxfId="2632" priority="530" stopIfTrue="1">
      <formula>MOD(ROW(),2)</formula>
    </cfRule>
  </conditionalFormatting>
  <conditionalFormatting sqref="CB9">
    <cfRule type="expression" dxfId="2631" priority="529" stopIfTrue="1">
      <formula>MOD(ROW(),2)</formula>
    </cfRule>
  </conditionalFormatting>
  <conditionalFormatting sqref="CN9">
    <cfRule type="expression" dxfId="2630" priority="527" stopIfTrue="1">
      <formula>MOD(ROW(),2)</formula>
    </cfRule>
  </conditionalFormatting>
  <conditionalFormatting sqref="CV9">
    <cfRule type="expression" dxfId="2629" priority="523" stopIfTrue="1">
      <formula>MOD(ROW(),2)</formula>
    </cfRule>
  </conditionalFormatting>
  <conditionalFormatting sqref="BS9">
    <cfRule type="expression" dxfId="2628" priority="526" stopIfTrue="1">
      <formula>MOD(ROW(),2)</formula>
    </cfRule>
  </conditionalFormatting>
  <conditionalFormatting sqref="T9">
    <cfRule type="expression" dxfId="2627" priority="519" stopIfTrue="1">
      <formula>MOD(ROW(),2)</formula>
    </cfRule>
  </conditionalFormatting>
  <conditionalFormatting sqref="BD9:BE9 BG9:BH9 BK9:BL9">
    <cfRule type="expression" dxfId="2626" priority="525" stopIfTrue="1">
      <formula>MOD(ROW(),2)</formula>
    </cfRule>
  </conditionalFormatting>
  <conditionalFormatting sqref="CS9">
    <cfRule type="expression" dxfId="2625" priority="524" stopIfTrue="1">
      <formula>MOD(ROW(),2)</formula>
    </cfRule>
  </conditionalFormatting>
  <conditionalFormatting sqref="J9">
    <cfRule type="expression" dxfId="2624" priority="518" stopIfTrue="1">
      <formula>MOD(ROW(),2)</formula>
    </cfRule>
  </conditionalFormatting>
  <conditionalFormatting sqref="BI9">
    <cfRule type="expression" dxfId="2623" priority="517" stopIfTrue="1">
      <formula>MOD(ROW(),2)</formula>
    </cfRule>
  </conditionalFormatting>
  <conditionalFormatting sqref="BJ9">
    <cfRule type="expression" dxfId="2622" priority="516" stopIfTrue="1">
      <formula>MOD(ROW(),2)</formula>
    </cfRule>
  </conditionalFormatting>
  <conditionalFormatting sqref="BU9">
    <cfRule type="expression" dxfId="2621" priority="515" stopIfTrue="1">
      <formula>MOD(ROW(),2)</formula>
    </cfRule>
  </conditionalFormatting>
  <conditionalFormatting sqref="BV9">
    <cfRule type="expression" dxfId="2620" priority="514" stopIfTrue="1">
      <formula>MOD(ROW(),2)</formula>
    </cfRule>
  </conditionalFormatting>
  <conditionalFormatting sqref="CD9">
    <cfRule type="expression" dxfId="2619" priority="513" stopIfTrue="1">
      <formula>MOD(ROW(),2)</formula>
    </cfRule>
  </conditionalFormatting>
  <conditionalFormatting sqref="CE9">
    <cfRule type="expression" dxfId="2618" priority="512" stopIfTrue="1">
      <formula>MOD(ROW(),2)</formula>
    </cfRule>
  </conditionalFormatting>
  <conditionalFormatting sqref="CQ9:CR9">
    <cfRule type="expression" dxfId="2617" priority="511" stopIfTrue="1">
      <formula>MOD(ROW(),2)</formula>
    </cfRule>
  </conditionalFormatting>
  <conditionalFormatting sqref="DA9">
    <cfRule type="expression" dxfId="2616" priority="508" stopIfTrue="1">
      <formula>MOD(ROW(),2)</formula>
    </cfRule>
  </conditionalFormatting>
  <conditionalFormatting sqref="CY9:CZ9">
    <cfRule type="expression" dxfId="2615" priority="509" stopIfTrue="1">
      <formula>MOD(ROW(),2)</formula>
    </cfRule>
  </conditionalFormatting>
  <conditionalFormatting sqref="DI9">
    <cfRule type="expression" dxfId="2614" priority="503" stopIfTrue="1">
      <formula>MOD(ROW(),2)</formula>
    </cfRule>
  </conditionalFormatting>
  <conditionalFormatting sqref="DG9">
    <cfRule type="expression" dxfId="2613" priority="505" stopIfTrue="1">
      <formula>MOD(ROW(),2)</formula>
    </cfRule>
  </conditionalFormatting>
  <conditionalFormatting sqref="DK10:JS10 M10:S10 A10:E10 BF10:BH10 U10:AG10 G10:I10 AI10:BC10">
    <cfRule type="expression" dxfId="2612" priority="502" stopIfTrue="1">
      <formula>MOD(ROW(),2)</formula>
    </cfRule>
  </conditionalFormatting>
  <conditionalFormatting sqref="BY10">
    <cfRule type="expression" dxfId="2611" priority="501" stopIfTrue="1">
      <formula>MOD(ROW(),2)</formula>
    </cfRule>
  </conditionalFormatting>
  <conditionalFormatting sqref="CB10">
    <cfRule type="expression" dxfId="2610" priority="500" stopIfTrue="1">
      <formula>MOD(ROW(),2)</formula>
    </cfRule>
  </conditionalFormatting>
  <conditionalFormatting sqref="CN10">
    <cfRule type="expression" dxfId="2609" priority="498" stopIfTrue="1">
      <formula>MOD(ROW(),2)</formula>
    </cfRule>
  </conditionalFormatting>
  <conditionalFormatting sqref="BS10">
    <cfRule type="expression" dxfId="2608" priority="497" stopIfTrue="1">
      <formula>MOD(ROW(),2)</formula>
    </cfRule>
  </conditionalFormatting>
  <conditionalFormatting sqref="CX10">
    <cfRule type="expression" dxfId="2607" priority="489" stopIfTrue="1">
      <formula>MOD(ROW(),2)</formula>
    </cfRule>
  </conditionalFormatting>
  <conditionalFormatting sqref="BL10">
    <cfRule type="expression" dxfId="2606" priority="492" stopIfTrue="1">
      <formula>MOD(ROW(),2)</formula>
    </cfRule>
  </conditionalFormatting>
  <conditionalFormatting sqref="BD10">
    <cfRule type="expression" dxfId="2605" priority="496" stopIfTrue="1">
      <formula>MOD(ROW(),2)</formula>
    </cfRule>
  </conditionalFormatting>
  <conditionalFormatting sqref="BE10">
    <cfRule type="expression" dxfId="2604" priority="495" stopIfTrue="1">
      <formula>MOD(ROW(),2)</formula>
    </cfRule>
  </conditionalFormatting>
  <conditionalFormatting sqref="DD10 CW10 BM10 BT10 BZ10:CA10 CC10 CO10:CP10 BW10:BX10 CF10:CL10 BQ10:BR10">
    <cfRule type="expression" dxfId="2603" priority="494" stopIfTrue="1">
      <formula>MOD(ROW(),2)</formula>
    </cfRule>
  </conditionalFormatting>
  <conditionalFormatting sqref="BK10">
    <cfRule type="expression" dxfId="2602" priority="493" stopIfTrue="1">
      <formula>MOD(ROW(),2)</formula>
    </cfRule>
  </conditionalFormatting>
  <conditionalFormatting sqref="CS10">
    <cfRule type="expression" dxfId="2601" priority="491" stopIfTrue="1">
      <formula>MOD(ROW(),2)</formula>
    </cfRule>
  </conditionalFormatting>
  <conditionalFormatting sqref="CV10">
    <cfRule type="expression" dxfId="2600" priority="490" stopIfTrue="1">
      <formula>MOD(ROW(),2)</formula>
    </cfRule>
  </conditionalFormatting>
  <conditionalFormatting sqref="DH10">
    <cfRule type="expression" dxfId="2599" priority="488" stopIfTrue="1">
      <formula>MOD(ROW(),2)</formula>
    </cfRule>
  </conditionalFormatting>
  <conditionalFormatting sqref="DI10">
    <cfRule type="expression" dxfId="2598" priority="487" stopIfTrue="1">
      <formula>MOD(ROW(),2)</formula>
    </cfRule>
  </conditionalFormatting>
  <conditionalFormatting sqref="DJ10">
    <cfRule type="expression" dxfId="2597" priority="486" stopIfTrue="1">
      <formula>MOD(ROW(),2)</formula>
    </cfRule>
  </conditionalFormatting>
  <conditionalFormatting sqref="J10">
    <cfRule type="expression" dxfId="2596" priority="485" stopIfTrue="1">
      <formula>MOD(ROW(),2)</formula>
    </cfRule>
  </conditionalFormatting>
  <conditionalFormatting sqref="BI10">
    <cfRule type="expression" dxfId="2595" priority="484" stopIfTrue="1">
      <formula>MOD(ROW(),2)</formula>
    </cfRule>
  </conditionalFormatting>
  <conditionalFormatting sqref="BJ10">
    <cfRule type="expression" dxfId="2594" priority="483" stopIfTrue="1">
      <formula>MOD(ROW(),2)</formula>
    </cfRule>
  </conditionalFormatting>
  <conditionalFormatting sqref="BU10">
    <cfRule type="expression" dxfId="2593" priority="482" stopIfTrue="1">
      <formula>MOD(ROW(),2)</formula>
    </cfRule>
  </conditionalFormatting>
  <conditionalFormatting sqref="BV10">
    <cfRule type="expression" dxfId="2592" priority="481" stopIfTrue="1">
      <formula>MOD(ROW(),2)</formula>
    </cfRule>
  </conditionalFormatting>
  <conditionalFormatting sqref="CD10">
    <cfRule type="expression" dxfId="2591" priority="480" stopIfTrue="1">
      <formula>MOD(ROW(),2)</formula>
    </cfRule>
  </conditionalFormatting>
  <conditionalFormatting sqref="CE10">
    <cfRule type="expression" dxfId="2590" priority="479" stopIfTrue="1">
      <formula>MOD(ROW(),2)</formula>
    </cfRule>
  </conditionalFormatting>
  <conditionalFormatting sqref="CQ10:CR10">
    <cfRule type="expression" dxfId="2589" priority="478" stopIfTrue="1">
      <formula>MOD(ROW(),2)</formula>
    </cfRule>
  </conditionalFormatting>
  <conditionalFormatting sqref="T10">
    <cfRule type="expression" dxfId="2588" priority="477" stopIfTrue="1">
      <formula>MOD(ROW(),2)</formula>
    </cfRule>
  </conditionalFormatting>
  <conditionalFormatting sqref="K10">
    <cfRule type="expression" dxfId="2587" priority="476" stopIfTrue="1">
      <formula>MOD(ROW(),2)</formula>
    </cfRule>
  </conditionalFormatting>
  <conditionalFormatting sqref="L10">
    <cfRule type="expression" dxfId="2586" priority="475" stopIfTrue="1">
      <formula>MOD(ROW(),2)</formula>
    </cfRule>
  </conditionalFormatting>
  <conditionalFormatting sqref="CU10">
    <cfRule type="expression" dxfId="2585" priority="471" stopIfTrue="1">
      <formula>MOD(ROW(),2)</formula>
    </cfRule>
  </conditionalFormatting>
  <conditionalFormatting sqref="D10">
    <cfRule type="expression" dxfId="2584" priority="470" stopIfTrue="1">
      <formula>MOD(ROW(),2)</formula>
    </cfRule>
  </conditionalFormatting>
  <conditionalFormatting sqref="CY10:CZ10">
    <cfRule type="expression" dxfId="2583" priority="469" stopIfTrue="1">
      <formula>MOD(ROW(),2)</formula>
    </cfRule>
  </conditionalFormatting>
  <conditionalFormatting sqref="DA10">
    <cfRule type="expression" dxfId="2582" priority="468" stopIfTrue="1">
      <formula>MOD(ROW(),2)</formula>
    </cfRule>
  </conditionalFormatting>
  <conditionalFormatting sqref="DG10">
    <cfRule type="expression" dxfId="2581" priority="465" stopIfTrue="1">
      <formula>MOD(ROW(),2)</formula>
    </cfRule>
  </conditionalFormatting>
  <conditionalFormatting sqref="CT10:CT11">
    <cfRule type="expression" dxfId="2580" priority="466" stopIfTrue="1">
      <formula>MOD(ROW(),2)</formula>
    </cfRule>
  </conditionalFormatting>
  <conditionalFormatting sqref="DE10">
    <cfRule type="expression" dxfId="2579" priority="464" stopIfTrue="1">
      <formula>MOD(ROW(),2)</formula>
    </cfRule>
  </conditionalFormatting>
  <conditionalFormatting sqref="BN11:BP11 DK11:JS11 A11:C11 BF11:BH11 U11:AG11 M11:S11 G11:I11 AI11:BC11">
    <cfRule type="expression" dxfId="2578" priority="463" stopIfTrue="1">
      <formula>MOD(ROW(),2)</formula>
    </cfRule>
  </conditionalFormatting>
  <conditionalFormatting sqref="BY11">
    <cfRule type="expression" dxfId="2577" priority="462" stopIfTrue="1">
      <formula>MOD(ROW(),2)</formula>
    </cfRule>
  </conditionalFormatting>
  <conditionalFormatting sqref="CB11">
    <cfRule type="expression" dxfId="2576" priority="461" stopIfTrue="1">
      <formula>MOD(ROW(),2)</formula>
    </cfRule>
  </conditionalFormatting>
  <conditionalFormatting sqref="CN11">
    <cfRule type="expression" dxfId="2575" priority="459" stopIfTrue="1">
      <formula>MOD(ROW(),2)</formula>
    </cfRule>
  </conditionalFormatting>
  <conditionalFormatting sqref="BS11">
    <cfRule type="expression" dxfId="2574" priority="458" stopIfTrue="1">
      <formula>MOD(ROW(),2)</formula>
    </cfRule>
  </conditionalFormatting>
  <conditionalFormatting sqref="BI11">
    <cfRule type="expression" dxfId="2573" priority="450" stopIfTrue="1">
      <formula>MOD(ROW(),2)</formula>
    </cfRule>
  </conditionalFormatting>
  <conditionalFormatting sqref="BD11">
    <cfRule type="expression" dxfId="2572" priority="455" stopIfTrue="1">
      <formula>MOD(ROW(),2)</formula>
    </cfRule>
  </conditionalFormatting>
  <conditionalFormatting sqref="BE11">
    <cfRule type="expression" dxfId="2571" priority="454" stopIfTrue="1">
      <formula>MOD(ROW(),2)</formula>
    </cfRule>
  </conditionalFormatting>
  <conditionalFormatting sqref="CU11">
    <cfRule type="expression" dxfId="2570" priority="453" stopIfTrue="1">
      <formula>MOD(ROW(),2)</formula>
    </cfRule>
  </conditionalFormatting>
  <conditionalFormatting sqref="CW11 BM11 BT11 CC11 CA11 CO11 BR11 BW11:BX11 CF11:CJ11">
    <cfRule type="expression" dxfId="2569" priority="452" stopIfTrue="1">
      <formula>MOD(ROW(),2)</formula>
    </cfRule>
  </conditionalFormatting>
  <conditionalFormatting sqref="BJ11">
    <cfRule type="expression" dxfId="2568" priority="449" stopIfTrue="1">
      <formula>MOD(ROW(),2)</formula>
    </cfRule>
  </conditionalFormatting>
  <conditionalFormatting sqref="BL11">
    <cfRule type="expression" dxfId="2567" priority="451" stopIfTrue="1">
      <formula>MOD(ROW(),2)</formula>
    </cfRule>
  </conditionalFormatting>
  <conditionalFormatting sqref="BU11">
    <cfRule type="expression" dxfId="2566" priority="448" stopIfTrue="1">
      <formula>MOD(ROW(),2)</formula>
    </cfRule>
  </conditionalFormatting>
  <conditionalFormatting sqref="BV11">
    <cfRule type="expression" dxfId="2565" priority="447" stopIfTrue="1">
      <formula>MOD(ROW(),2)</formula>
    </cfRule>
  </conditionalFormatting>
  <conditionalFormatting sqref="CD11">
    <cfRule type="expression" dxfId="2564" priority="446" stopIfTrue="1">
      <formula>MOD(ROW(),2)</formula>
    </cfRule>
  </conditionalFormatting>
  <conditionalFormatting sqref="CE11">
    <cfRule type="expression" dxfId="2563" priority="445" stopIfTrue="1">
      <formula>MOD(ROW(),2)</formula>
    </cfRule>
  </conditionalFormatting>
  <conditionalFormatting sqref="CQ11:CR11">
    <cfRule type="expression" dxfId="2562" priority="444" stopIfTrue="1">
      <formula>MOD(ROW(),2)</formula>
    </cfRule>
  </conditionalFormatting>
  <conditionalFormatting sqref="BK11">
    <cfRule type="expression" dxfId="2561" priority="443" stopIfTrue="1">
      <formula>MOD(ROW(),2)</formula>
    </cfRule>
  </conditionalFormatting>
  <conditionalFormatting sqref="DJ11">
    <cfRule type="expression" dxfId="2560" priority="442" stopIfTrue="1">
      <formula>MOD(ROW(),2)</formula>
    </cfRule>
  </conditionalFormatting>
  <conditionalFormatting sqref="T11">
    <cfRule type="expression" dxfId="2559" priority="441" stopIfTrue="1">
      <formula>MOD(ROW(),2)</formula>
    </cfRule>
  </conditionalFormatting>
  <conditionalFormatting sqref="BQ11">
    <cfRule type="expression" dxfId="2558" priority="440" stopIfTrue="1">
      <formula>MOD(ROW(),2)</formula>
    </cfRule>
  </conditionalFormatting>
  <conditionalFormatting sqref="K11">
    <cfRule type="expression" dxfId="2557" priority="431" stopIfTrue="1">
      <formula>MOD(ROW(),2)</formula>
    </cfRule>
  </conditionalFormatting>
  <conditionalFormatting sqref="CX11">
    <cfRule type="expression" dxfId="2556" priority="438" stopIfTrue="1">
      <formula>MOD(ROW(),2)</formula>
    </cfRule>
  </conditionalFormatting>
  <conditionalFormatting sqref="CY11:CZ11">
    <cfRule type="expression" dxfId="2555" priority="437" stopIfTrue="1">
      <formula>MOD(ROW(),2)</formula>
    </cfRule>
  </conditionalFormatting>
  <conditionalFormatting sqref="DA11">
    <cfRule type="expression" dxfId="2554" priority="436" stopIfTrue="1">
      <formula>MOD(ROW(),2)</formula>
    </cfRule>
  </conditionalFormatting>
  <conditionalFormatting sqref="J11">
    <cfRule type="expression" dxfId="2553" priority="433" stopIfTrue="1">
      <formula>MOD(ROW(),2)</formula>
    </cfRule>
  </conditionalFormatting>
  <conditionalFormatting sqref="E11">
    <cfRule type="expression" dxfId="2552" priority="432" stopIfTrue="1">
      <formula>MOD(ROW(),2)</formula>
    </cfRule>
  </conditionalFormatting>
  <conditionalFormatting sqref="L11">
    <cfRule type="expression" dxfId="2551" priority="430" stopIfTrue="1">
      <formula>MOD(ROW(),2)</formula>
    </cfRule>
  </conditionalFormatting>
  <conditionalFormatting sqref="BZ11">
    <cfRule type="expression" dxfId="2550" priority="429" stopIfTrue="1">
      <formula>MOD(ROW(),2)</formula>
    </cfRule>
  </conditionalFormatting>
  <conditionalFormatting sqref="CK11:CL11">
    <cfRule type="expression" dxfId="2549" priority="428" stopIfTrue="1">
      <formula>MOD(ROW(),2)</formula>
    </cfRule>
  </conditionalFormatting>
  <conditionalFormatting sqref="CP11">
    <cfRule type="expression" dxfId="2548" priority="427" stopIfTrue="1">
      <formula>MOD(ROW(),2)</formula>
    </cfRule>
  </conditionalFormatting>
  <conditionalFormatting sqref="CS11">
    <cfRule type="expression" dxfId="2547" priority="426" stopIfTrue="1">
      <formula>MOD(ROW(),2)</formula>
    </cfRule>
  </conditionalFormatting>
  <conditionalFormatting sqref="CV11">
    <cfRule type="expression" dxfId="2546" priority="425" stopIfTrue="1">
      <formula>MOD(ROW(),2)</formula>
    </cfRule>
  </conditionalFormatting>
  <conditionalFormatting sqref="DD11">
    <cfRule type="expression" dxfId="2545" priority="424" stopIfTrue="1">
      <formula>MOD(ROW(),2)</formula>
    </cfRule>
  </conditionalFormatting>
  <conditionalFormatting sqref="DE11">
    <cfRule type="expression" dxfId="2544" priority="423" stopIfTrue="1">
      <formula>MOD(ROW(),2)</formula>
    </cfRule>
  </conditionalFormatting>
  <conditionalFormatting sqref="DG11 DI11">
    <cfRule type="expression" dxfId="2543" priority="422" stopIfTrue="1">
      <formula>MOD(ROW(),2)</formula>
    </cfRule>
  </conditionalFormatting>
  <conditionalFormatting sqref="M12:S12 AV12:BC12 BN12:BP12 DK12:JS12 A12:E12 AR12:AT12 U12:AG12 BY12 CB12 CN12 BS12 CY12:DA12 AI12:AP12">
    <cfRule type="expression" dxfId="2542" priority="421" stopIfTrue="1">
      <formula>MOD(ROW(),2)</formula>
    </cfRule>
  </conditionalFormatting>
  <conditionalFormatting sqref="AQ12 AU12">
    <cfRule type="expression" dxfId="2541" priority="420" stopIfTrue="1">
      <formula>MOD(ROW(),2)</formula>
    </cfRule>
  </conditionalFormatting>
  <conditionalFormatting sqref="CW12 BM12 BT12 CC12 BW12:BX12 BZ12:CA12 CF12:CL12 CO12:CP12 BQ12:BR12">
    <cfRule type="expression" dxfId="2540" priority="408" stopIfTrue="1">
      <formula>MOD(ROW(),2)</formula>
    </cfRule>
  </conditionalFormatting>
  <conditionalFormatting sqref="G12">
    <cfRule type="expression" dxfId="2539" priority="419" stopIfTrue="1">
      <formula>MOD(ROW(),2)</formula>
    </cfRule>
  </conditionalFormatting>
  <conditionalFormatting sqref="H12">
    <cfRule type="expression" dxfId="2538" priority="418" stopIfTrue="1">
      <formula>MOD(ROW(),2)</formula>
    </cfRule>
  </conditionalFormatting>
  <conditionalFormatting sqref="I12">
    <cfRule type="expression" dxfId="2537" priority="417" stopIfTrue="1">
      <formula>MOD(ROW(),2)</formula>
    </cfRule>
  </conditionalFormatting>
  <conditionalFormatting sqref="J12">
    <cfRule type="expression" dxfId="2536" priority="416" stopIfTrue="1">
      <formula>MOD(ROW(),2)</formula>
    </cfRule>
  </conditionalFormatting>
  <conditionalFormatting sqref="BV12">
    <cfRule type="expression" dxfId="2535" priority="412" stopIfTrue="1">
      <formula>MOD(ROW(),2)</formula>
    </cfRule>
  </conditionalFormatting>
  <conditionalFormatting sqref="L12">
    <cfRule type="expression" dxfId="2534" priority="414" stopIfTrue="1">
      <formula>MOD(ROW(),2)</formula>
    </cfRule>
  </conditionalFormatting>
  <conditionalFormatting sqref="BU12">
    <cfRule type="expression" dxfId="2533" priority="413" stopIfTrue="1">
      <formula>MOD(ROW(),2)</formula>
    </cfRule>
  </conditionalFormatting>
  <conditionalFormatting sqref="BG12:BH12">
    <cfRule type="expression" dxfId="2532" priority="411" stopIfTrue="1">
      <formula>MOD(ROW(),2)</formula>
    </cfRule>
  </conditionalFormatting>
  <conditionalFormatting sqref="BD12">
    <cfRule type="expression" dxfId="2531" priority="410" stopIfTrue="1">
      <formula>MOD(ROW(),2)</formula>
    </cfRule>
  </conditionalFormatting>
  <conditionalFormatting sqref="CU12">
    <cfRule type="expression" dxfId="2530" priority="409" stopIfTrue="1">
      <formula>MOD(ROW(),2)</formula>
    </cfRule>
  </conditionalFormatting>
  <conditionalFormatting sqref="BI12">
    <cfRule type="expression" dxfId="2529" priority="407" stopIfTrue="1">
      <formula>MOD(ROW(),2)</formula>
    </cfRule>
  </conditionalFormatting>
  <conditionalFormatting sqref="BJ12">
    <cfRule type="expression" dxfId="2528" priority="406" stopIfTrue="1">
      <formula>MOD(ROW(),2)</formula>
    </cfRule>
  </conditionalFormatting>
  <conditionalFormatting sqref="CD12">
    <cfRule type="expression" dxfId="2527" priority="405" stopIfTrue="1">
      <formula>MOD(ROW(),2)</formula>
    </cfRule>
  </conditionalFormatting>
  <conditionalFormatting sqref="CE12">
    <cfRule type="expression" dxfId="2526" priority="404" stopIfTrue="1">
      <formula>MOD(ROW(),2)</formula>
    </cfRule>
  </conditionalFormatting>
  <conditionalFormatting sqref="CQ12:CR12">
    <cfRule type="expression" dxfId="2525" priority="403" stopIfTrue="1">
      <formula>MOD(ROW(),2)</formula>
    </cfRule>
  </conditionalFormatting>
  <conditionalFormatting sqref="BK12">
    <cfRule type="expression" dxfId="2524" priority="402" stopIfTrue="1">
      <formula>MOD(ROW(),2)</formula>
    </cfRule>
  </conditionalFormatting>
  <conditionalFormatting sqref="BL12">
    <cfRule type="expression" dxfId="2523" priority="401" stopIfTrue="1">
      <formula>MOD(ROW(),2)</formula>
    </cfRule>
  </conditionalFormatting>
  <conditionalFormatting sqref="CV12">
    <cfRule type="expression" dxfId="2522" priority="400" stopIfTrue="1">
      <formula>MOD(ROW(),2)</formula>
    </cfRule>
  </conditionalFormatting>
  <conditionalFormatting sqref="CX12">
    <cfRule type="expression" dxfId="2521" priority="399" stopIfTrue="1">
      <formula>MOD(ROW(),2)</formula>
    </cfRule>
  </conditionalFormatting>
  <conditionalFormatting sqref="BE12">
    <cfRule type="expression" dxfId="2520" priority="398" stopIfTrue="1">
      <formula>MOD(ROW(),2)</formula>
    </cfRule>
  </conditionalFormatting>
  <conditionalFormatting sqref="DD12">
    <cfRule type="expression" dxfId="2519" priority="397" stopIfTrue="1">
      <formula>MOD(ROW(),2)</formula>
    </cfRule>
  </conditionalFormatting>
  <conditionalFormatting sqref="CS12">
    <cfRule type="expression" dxfId="2518" priority="396" stopIfTrue="1">
      <formula>MOD(ROW(),2)</formula>
    </cfRule>
  </conditionalFormatting>
  <conditionalFormatting sqref="DJ12">
    <cfRule type="expression" dxfId="2517" priority="395" stopIfTrue="1">
      <formula>MOD(ROW(),2)</formula>
    </cfRule>
  </conditionalFormatting>
  <conditionalFormatting sqref="T12">
    <cfRule type="expression" dxfId="2516" priority="394" stopIfTrue="1">
      <formula>MOD(ROW(),2)</formula>
    </cfRule>
  </conditionalFormatting>
  <conditionalFormatting sqref="T12">
    <cfRule type="expression" dxfId="2515" priority="393" stopIfTrue="1">
      <formula>MOD(ROW(),2)</formula>
    </cfRule>
  </conditionalFormatting>
  <conditionalFormatting sqref="BF12">
    <cfRule type="expression" dxfId="2514" priority="392" stopIfTrue="1">
      <formula>MOD(ROW(),2)</formula>
    </cfRule>
  </conditionalFormatting>
  <conditionalFormatting sqref="DE12">
    <cfRule type="expression" dxfId="2513" priority="389" stopIfTrue="1">
      <formula>MOD(ROW(),2)</formula>
    </cfRule>
  </conditionalFormatting>
  <conditionalFormatting sqref="DG12">
    <cfRule type="expression" dxfId="2512" priority="388" stopIfTrue="1">
      <formula>MOD(ROW(),2)</formula>
    </cfRule>
  </conditionalFormatting>
  <conditionalFormatting sqref="K12">
    <cfRule type="expression" dxfId="2511" priority="387" stopIfTrue="1">
      <formula>MOD(ROW(),2)</formula>
    </cfRule>
  </conditionalFormatting>
  <conditionalFormatting sqref="CT12:CT15">
    <cfRule type="expression" dxfId="2510" priority="386" stopIfTrue="1">
      <formula>MOD(ROW(),2)</formula>
    </cfRule>
  </conditionalFormatting>
  <conditionalFormatting sqref="DI12">
    <cfRule type="expression" dxfId="2509" priority="385" stopIfTrue="1">
      <formula>MOD(ROW(),2)</formula>
    </cfRule>
  </conditionalFormatting>
  <conditionalFormatting sqref="BN13:BP13 DK13:JS13 BF13 CY13:DA13 BS13 CN13 CB13 BY13 M13:BC13 A13:I13 D15 D17">
    <cfRule type="expression" dxfId="2508" priority="384" stopIfTrue="1">
      <formula>MOD(ROW(),2)</formula>
    </cfRule>
  </conditionalFormatting>
  <conditionalFormatting sqref="BG13:BH13">
    <cfRule type="expression" dxfId="2507" priority="383" stopIfTrue="1">
      <formula>MOD(ROW(),2)</formula>
    </cfRule>
  </conditionalFormatting>
  <conditionalFormatting sqref="BD13">
    <cfRule type="expression" dxfId="2506" priority="382" stopIfTrue="1">
      <formula>MOD(ROW(),2)</formula>
    </cfRule>
  </conditionalFormatting>
  <conditionalFormatting sqref="BE13">
    <cfRule type="expression" dxfId="2505" priority="381" stopIfTrue="1">
      <formula>MOD(ROW(),2)</formula>
    </cfRule>
  </conditionalFormatting>
  <conditionalFormatting sqref="CW13 BM13 BT13 CC13 BQ13:BR13 BW13:BX13 BZ13:CA13 CF13:CL13 CO13:CP13">
    <cfRule type="expression" dxfId="2504" priority="380" stopIfTrue="1">
      <formula>MOD(ROW(),2)</formula>
    </cfRule>
  </conditionalFormatting>
  <conditionalFormatting sqref="CQ13:CR13">
    <cfRule type="expression" dxfId="2503" priority="372" stopIfTrue="1">
      <formula>MOD(ROW(),2)</formula>
    </cfRule>
  </conditionalFormatting>
  <conditionalFormatting sqref="BL13">
    <cfRule type="expression" dxfId="2502" priority="379" stopIfTrue="1">
      <formula>MOD(ROW(),2)</formula>
    </cfRule>
  </conditionalFormatting>
  <conditionalFormatting sqref="BI13">
    <cfRule type="expression" dxfId="2501" priority="378" stopIfTrue="1">
      <formula>MOD(ROW(),2)</formula>
    </cfRule>
  </conditionalFormatting>
  <conditionalFormatting sqref="BJ13">
    <cfRule type="expression" dxfId="2500" priority="377" stopIfTrue="1">
      <formula>MOD(ROW(),2)</formula>
    </cfRule>
  </conditionalFormatting>
  <conditionalFormatting sqref="BU13">
    <cfRule type="expression" dxfId="2499" priority="376" stopIfTrue="1">
      <formula>MOD(ROW(),2)</formula>
    </cfRule>
  </conditionalFormatting>
  <conditionalFormatting sqref="BV13">
    <cfRule type="expression" dxfId="2498" priority="375" stopIfTrue="1">
      <formula>MOD(ROW(),2)</formula>
    </cfRule>
  </conditionalFormatting>
  <conditionalFormatting sqref="CD13">
    <cfRule type="expression" dxfId="2497" priority="374" stopIfTrue="1">
      <formula>MOD(ROW(),2)</formula>
    </cfRule>
  </conditionalFormatting>
  <conditionalFormatting sqref="CE13">
    <cfRule type="expression" dxfId="2496" priority="373" stopIfTrue="1">
      <formula>MOD(ROW(),2)</formula>
    </cfRule>
  </conditionalFormatting>
  <conditionalFormatting sqref="BK13">
    <cfRule type="expression" dxfId="2495" priority="371" stopIfTrue="1">
      <formula>MOD(ROW(),2)</formula>
    </cfRule>
  </conditionalFormatting>
  <conditionalFormatting sqref="DJ13">
    <cfRule type="expression" dxfId="2494" priority="370" stopIfTrue="1">
      <formula>MOD(ROW(),2)</formula>
    </cfRule>
  </conditionalFormatting>
  <conditionalFormatting sqref="CX13">
    <cfRule type="expression" dxfId="2493" priority="369" stopIfTrue="1">
      <formula>MOD(ROW(),2)</formula>
    </cfRule>
  </conditionalFormatting>
  <conditionalFormatting sqref="CU13">
    <cfRule type="expression" dxfId="2492" priority="368" stopIfTrue="1">
      <formula>MOD(ROW(),2)</formula>
    </cfRule>
  </conditionalFormatting>
  <conditionalFormatting sqref="CS13">
    <cfRule type="expression" dxfId="2491" priority="366" stopIfTrue="1">
      <formula>MOD(ROW(),2)</formula>
    </cfRule>
  </conditionalFormatting>
  <conditionalFormatting sqref="CV13">
    <cfRule type="expression" dxfId="2490" priority="365" stopIfTrue="1">
      <formula>MOD(ROW(),2)</formula>
    </cfRule>
  </conditionalFormatting>
  <conditionalFormatting sqref="DD13">
    <cfRule type="expression" dxfId="2489" priority="360" stopIfTrue="1">
      <formula>MOD(ROW(),2)</formula>
    </cfRule>
  </conditionalFormatting>
  <conditionalFormatting sqref="J13:L13">
    <cfRule type="expression" dxfId="2488" priority="361" stopIfTrue="1">
      <formula>MOD(ROW(),2)</formula>
    </cfRule>
  </conditionalFormatting>
  <conditionalFormatting sqref="DE13">
    <cfRule type="expression" dxfId="2487" priority="359" stopIfTrue="1">
      <formula>MOD(ROW(),2)</formula>
    </cfRule>
  </conditionalFormatting>
  <conditionalFormatting sqref="DG13">
    <cfRule type="expression" dxfId="2486" priority="358" stopIfTrue="1">
      <formula>MOD(ROW(),2)</formula>
    </cfRule>
  </conditionalFormatting>
  <conditionalFormatting sqref="DI13">
    <cfRule type="expression" dxfId="2485" priority="357" stopIfTrue="1">
      <formula>MOD(ROW(),2)</formula>
    </cfRule>
  </conditionalFormatting>
  <conditionalFormatting sqref="H14 DK14:JS14 A14:D14 AR14:AT14 BY14 CN14 BS14 CY14:DA14 CB14 BF14 V14:AP14 M14:Q14 AV14:BC14 F14">
    <cfRule type="expression" dxfId="2484" priority="356" stopIfTrue="1">
      <formula>MOD(ROW(),2)</formula>
    </cfRule>
  </conditionalFormatting>
  <conditionalFormatting sqref="G14">
    <cfRule type="expression" dxfId="2483" priority="355" stopIfTrue="1">
      <formula>MOD(ROW(),2)</formula>
    </cfRule>
  </conditionalFormatting>
  <conditionalFormatting sqref="AQ14">
    <cfRule type="expression" dxfId="2482" priority="354" stopIfTrue="1">
      <formula>MOD(ROW(),2)</formula>
    </cfRule>
  </conditionalFormatting>
  <conditionalFormatting sqref="AU14">
    <cfRule type="expression" dxfId="2481" priority="353" stopIfTrue="1">
      <formula>MOD(ROW(),2)</formula>
    </cfRule>
  </conditionalFormatting>
  <conditionalFormatting sqref="I14">
    <cfRule type="expression" dxfId="2480" priority="352" stopIfTrue="1">
      <formula>MOD(ROW(),2)</formula>
    </cfRule>
  </conditionalFormatting>
  <conditionalFormatting sqref="S14 U14">
    <cfRule type="expression" dxfId="2479" priority="351" stopIfTrue="1">
      <formula>MOD(ROW(),2)</formula>
    </cfRule>
  </conditionalFormatting>
  <conditionalFormatting sqref="R14">
    <cfRule type="expression" dxfId="2478" priority="350" stopIfTrue="1">
      <formula>MOD(ROW(),2)</formula>
    </cfRule>
  </conditionalFormatting>
  <conditionalFormatting sqref="BD14">
    <cfRule type="expression" dxfId="2477" priority="349" stopIfTrue="1">
      <formula>MOD(ROW(),2)</formula>
    </cfRule>
  </conditionalFormatting>
  <conditionalFormatting sqref="BP14">
    <cfRule type="expression" dxfId="2476" priority="348" stopIfTrue="1">
      <formula>MOD(ROW(),2)</formula>
    </cfRule>
  </conditionalFormatting>
  <conditionalFormatting sqref="BU14">
    <cfRule type="expression" dxfId="2475" priority="347" stopIfTrue="1">
      <formula>MOD(ROW(),2)</formula>
    </cfRule>
  </conditionalFormatting>
  <conditionalFormatting sqref="BV14">
    <cfRule type="expression" dxfId="2474" priority="346" stopIfTrue="1">
      <formula>MOD(ROW(),2)</formula>
    </cfRule>
  </conditionalFormatting>
  <conditionalFormatting sqref="BG14:BH14">
    <cfRule type="expression" dxfId="2473" priority="345" stopIfTrue="1">
      <formula>MOD(ROW(),2)</formula>
    </cfRule>
  </conditionalFormatting>
  <conditionalFormatting sqref="CU14">
    <cfRule type="expression" dxfId="2472" priority="344" stopIfTrue="1">
      <formula>MOD(ROW(),2)</formula>
    </cfRule>
  </conditionalFormatting>
  <conditionalFormatting sqref="BM14 BT14 CC14 BQ14:BR14 CG14:CL14 CO14:CP14">
    <cfRule type="expression" dxfId="2471" priority="343" stopIfTrue="1">
      <formula>MOD(ROW(),2)</formula>
    </cfRule>
  </conditionalFormatting>
  <conditionalFormatting sqref="BI14">
    <cfRule type="expression" dxfId="2470" priority="342" stopIfTrue="1">
      <formula>MOD(ROW(),2)</formula>
    </cfRule>
  </conditionalFormatting>
  <conditionalFormatting sqref="BJ14">
    <cfRule type="expression" dxfId="2469" priority="341" stopIfTrue="1">
      <formula>MOD(ROW(),2)</formula>
    </cfRule>
  </conditionalFormatting>
  <conditionalFormatting sqref="CD14">
    <cfRule type="expression" dxfId="2468" priority="340" stopIfTrue="1">
      <formula>MOD(ROW(),2)</formula>
    </cfRule>
  </conditionalFormatting>
  <conditionalFormatting sqref="CE14">
    <cfRule type="expression" dxfId="2467" priority="339" stopIfTrue="1">
      <formula>MOD(ROW(),2)</formula>
    </cfRule>
  </conditionalFormatting>
  <conditionalFormatting sqref="CQ14:CR14">
    <cfRule type="expression" dxfId="2466" priority="338" stopIfTrue="1">
      <formula>MOD(ROW(),2)</formula>
    </cfRule>
  </conditionalFormatting>
  <conditionalFormatting sqref="BL14">
    <cfRule type="expression" dxfId="2465" priority="337" stopIfTrue="1">
      <formula>MOD(ROW(),2)</formula>
    </cfRule>
  </conditionalFormatting>
  <conditionalFormatting sqref="BE14">
    <cfRule type="expression" dxfId="2464" priority="336" stopIfTrue="1">
      <formula>MOD(ROW(),2)</formula>
    </cfRule>
  </conditionalFormatting>
  <conditionalFormatting sqref="BK14">
    <cfRule type="expression" dxfId="2463" priority="335" stopIfTrue="1">
      <formula>MOD(ROW(),2)</formula>
    </cfRule>
  </conditionalFormatting>
  <conditionalFormatting sqref="BN14">
    <cfRule type="expression" dxfId="2462" priority="334" stopIfTrue="1">
      <formula>MOD(ROW(),2)</formula>
    </cfRule>
  </conditionalFormatting>
  <conditionalFormatting sqref="BO14">
    <cfRule type="expression" dxfId="2461" priority="333" stopIfTrue="1">
      <formula>MOD(ROW(),2)</formula>
    </cfRule>
  </conditionalFormatting>
  <conditionalFormatting sqref="DJ14">
    <cfRule type="expression" dxfId="2460" priority="332" stopIfTrue="1">
      <formula>MOD(ROW(),2)</formula>
    </cfRule>
  </conditionalFormatting>
  <conditionalFormatting sqref="T14">
    <cfRule type="expression" dxfId="2459" priority="331" stopIfTrue="1">
      <formula>MOD(ROW(),2)</formula>
    </cfRule>
  </conditionalFormatting>
  <conditionalFormatting sqref="T14">
    <cfRule type="expression" dxfId="2458" priority="330" stopIfTrue="1">
      <formula>MOD(ROW(),2)</formula>
    </cfRule>
  </conditionalFormatting>
  <conditionalFormatting sqref="BW14">
    <cfRule type="expression" dxfId="2457" priority="329" stopIfTrue="1">
      <formula>MOD(ROW(),2)</formula>
    </cfRule>
  </conditionalFormatting>
  <conditionalFormatting sqref="BZ14">
    <cfRule type="expression" dxfId="2456" priority="328" stopIfTrue="1">
      <formula>MOD(ROW(),2)</formula>
    </cfRule>
  </conditionalFormatting>
  <conditionalFormatting sqref="BX14">
    <cfRule type="expression" dxfId="2455" priority="327" stopIfTrue="1">
      <formula>MOD(ROW(),2)</formula>
    </cfRule>
  </conditionalFormatting>
  <conditionalFormatting sqref="CA14">
    <cfRule type="expression" dxfId="2454" priority="326" stopIfTrue="1">
      <formula>MOD(ROW(),2)</formula>
    </cfRule>
  </conditionalFormatting>
  <conditionalFormatting sqref="CS14">
    <cfRule type="expression" dxfId="2453" priority="325" stopIfTrue="1">
      <formula>MOD(ROW(),2)</formula>
    </cfRule>
  </conditionalFormatting>
  <conditionalFormatting sqref="CV14:CX14">
    <cfRule type="expression" dxfId="2452" priority="323" stopIfTrue="1">
      <formula>MOD(ROW(),2)</formula>
    </cfRule>
  </conditionalFormatting>
  <conditionalFormatting sqref="DG14">
    <cfRule type="expression" dxfId="2451" priority="322" stopIfTrue="1">
      <formula>MOD(ROW(),2)</formula>
    </cfRule>
  </conditionalFormatting>
  <conditionalFormatting sqref="CF14">
    <cfRule type="expression" dxfId="2450" priority="321" stopIfTrue="1">
      <formula>MOD(ROW(),2)</formula>
    </cfRule>
  </conditionalFormatting>
  <conditionalFormatting sqref="J14">
    <cfRule type="expression" dxfId="2449" priority="320" stopIfTrue="1">
      <formula>MOD(ROW(),2)</formula>
    </cfRule>
  </conditionalFormatting>
  <conditionalFormatting sqref="K14">
    <cfRule type="expression" dxfId="2448" priority="319" stopIfTrue="1">
      <formula>MOD(ROW(),2)</formula>
    </cfRule>
  </conditionalFormatting>
  <conditionalFormatting sqref="L14">
    <cfRule type="expression" dxfId="2447" priority="318" stopIfTrue="1">
      <formula>MOD(ROW(),2)</formula>
    </cfRule>
  </conditionalFormatting>
  <conditionalFormatting sqref="DD14">
    <cfRule type="expression" dxfId="2446" priority="317" stopIfTrue="1">
      <formula>MOD(ROW(),2)</formula>
    </cfRule>
  </conditionalFormatting>
  <conditionalFormatting sqref="DE14">
    <cfRule type="expression" dxfId="2445" priority="316" stopIfTrue="1">
      <formula>MOD(ROW(),2)</formula>
    </cfRule>
  </conditionalFormatting>
  <conditionalFormatting sqref="DI14">
    <cfRule type="expression" dxfId="2444" priority="315" stopIfTrue="1">
      <formula>MOD(ROW(),2)</formula>
    </cfRule>
  </conditionalFormatting>
  <conditionalFormatting sqref="E14">
    <cfRule type="expression" dxfId="2443" priority="314" stopIfTrue="1">
      <formula>MOD(ROW(),2)</formula>
    </cfRule>
  </conditionalFormatting>
  <conditionalFormatting sqref="BU15:BV15 CD15:CE15 M15:BC15 BY15 CN15 BS15 CY15:DA15 CB15 A15:C15 DK15:JS15 BN15:BP15 BF15 E15:I15">
    <cfRule type="expression" dxfId="2442" priority="313" stopIfTrue="1">
      <formula>MOD(ROW(),2)</formula>
    </cfRule>
  </conditionalFormatting>
  <conditionalFormatting sqref="DJ15">
    <cfRule type="expression" dxfId="2441" priority="312" stopIfTrue="1">
      <formula>MOD(ROW(),2)</formula>
    </cfRule>
  </conditionalFormatting>
  <conditionalFormatting sqref="J15">
    <cfRule type="expression" dxfId="2440" priority="311" stopIfTrue="1">
      <formula>MOD(ROW(),2)</formula>
    </cfRule>
  </conditionalFormatting>
  <conditionalFormatting sqref="K15">
    <cfRule type="expression" dxfId="2439" priority="310" stopIfTrue="1">
      <formula>MOD(ROW(),2)</formula>
    </cfRule>
  </conditionalFormatting>
  <conditionalFormatting sqref="L15">
    <cfRule type="expression" dxfId="2438" priority="309" stopIfTrue="1">
      <formula>MOD(ROW(),2)</formula>
    </cfRule>
  </conditionalFormatting>
  <conditionalFormatting sqref="BG15:BH15">
    <cfRule type="expression" dxfId="2437" priority="308" stopIfTrue="1">
      <formula>MOD(ROW(),2)</formula>
    </cfRule>
  </conditionalFormatting>
  <conditionalFormatting sqref="BE15">
    <cfRule type="expression" dxfId="2436" priority="307" stopIfTrue="1">
      <formula>MOD(ROW(),2)</formula>
    </cfRule>
  </conditionalFormatting>
  <conditionalFormatting sqref="CU15">
    <cfRule type="expression" dxfId="2435" priority="306" stopIfTrue="1">
      <formula>MOD(ROW(),2)</formula>
    </cfRule>
  </conditionalFormatting>
  <conditionalFormatting sqref="CW15 BM15 BT15 CC15 CO15 BR15 BZ15:CA15 BW15:BX15 CF15:CJ15">
    <cfRule type="expression" dxfId="2434" priority="305" stopIfTrue="1">
      <formula>MOD(ROW(),2)</formula>
    </cfRule>
  </conditionalFormatting>
  <conditionalFormatting sqref="BI15">
    <cfRule type="expression" dxfId="2433" priority="303" stopIfTrue="1">
      <formula>MOD(ROW(),2)</formula>
    </cfRule>
  </conditionalFormatting>
  <conditionalFormatting sqref="BJ15">
    <cfRule type="expression" dxfId="2432" priority="302" stopIfTrue="1">
      <formula>MOD(ROW(),2)</formula>
    </cfRule>
  </conditionalFormatting>
  <conditionalFormatting sqref="CQ15:CR15">
    <cfRule type="expression" dxfId="2431" priority="301" stopIfTrue="1">
      <formula>MOD(ROW(),2)</formula>
    </cfRule>
  </conditionalFormatting>
  <conditionalFormatting sqref="BD15">
    <cfRule type="expression" dxfId="2430" priority="298" stopIfTrue="1">
      <formula>MOD(ROW(),2)</formula>
    </cfRule>
  </conditionalFormatting>
  <conditionalFormatting sqref="BL15">
    <cfRule type="expression" dxfId="2429" priority="297" stopIfTrue="1">
      <formula>MOD(ROW(),2)</formula>
    </cfRule>
  </conditionalFormatting>
  <conditionalFormatting sqref="BK15">
    <cfRule type="expression" dxfId="2428" priority="296" stopIfTrue="1">
      <formula>MOD(ROW(),2)</formula>
    </cfRule>
  </conditionalFormatting>
  <conditionalFormatting sqref="BQ15">
    <cfRule type="expression" dxfId="2427" priority="295" stopIfTrue="1">
      <formula>MOD(ROW(),2)</formula>
    </cfRule>
  </conditionalFormatting>
  <conditionalFormatting sqref="CK15">
    <cfRule type="expression" dxfId="2426" priority="291" stopIfTrue="1">
      <formula>MOD(ROW(),2)</formula>
    </cfRule>
  </conditionalFormatting>
  <conditionalFormatting sqref="CL15">
    <cfRule type="expression" dxfId="2425" priority="290" stopIfTrue="1">
      <formula>MOD(ROW(),2)</formula>
    </cfRule>
  </conditionalFormatting>
  <conditionalFormatting sqref="CP15">
    <cfRule type="expression" dxfId="2424" priority="289" stopIfTrue="1">
      <formula>MOD(ROW(),2)</formula>
    </cfRule>
  </conditionalFormatting>
  <conditionalFormatting sqref="CS15">
    <cfRule type="expression" dxfId="2423" priority="288" stopIfTrue="1">
      <formula>MOD(ROW(),2)</formula>
    </cfRule>
  </conditionalFormatting>
  <conditionalFormatting sqref="CV15">
    <cfRule type="expression" dxfId="2422" priority="287" stopIfTrue="1">
      <formula>MOD(ROW(),2)</formula>
    </cfRule>
  </conditionalFormatting>
  <conditionalFormatting sqref="CX15">
    <cfRule type="expression" dxfId="2421" priority="286" stopIfTrue="1">
      <formula>MOD(ROW(),2)</formula>
    </cfRule>
  </conditionalFormatting>
  <conditionalFormatting sqref="DD15">
    <cfRule type="expression" dxfId="2420" priority="285" stopIfTrue="1">
      <formula>MOD(ROW(),2)</formula>
    </cfRule>
  </conditionalFormatting>
  <conditionalFormatting sqref="DE15">
    <cfRule type="expression" dxfId="2419" priority="284" stopIfTrue="1">
      <formula>MOD(ROW(),2)</formula>
    </cfRule>
  </conditionalFormatting>
  <conditionalFormatting sqref="DG15">
    <cfRule type="expression" dxfId="2418" priority="283" stopIfTrue="1">
      <formula>MOD(ROW(),2)</formula>
    </cfRule>
  </conditionalFormatting>
  <conditionalFormatting sqref="DI15">
    <cfRule type="expression" dxfId="2417" priority="282" stopIfTrue="1">
      <formula>MOD(ROW(),2)</formula>
    </cfRule>
  </conditionalFormatting>
  <conditionalFormatting sqref="A23:JT23">
    <cfRule type="expression" dxfId="2416" priority="281" stopIfTrue="1">
      <formula>MOD(ROW(),2)</formula>
    </cfRule>
  </conditionalFormatting>
  <conditionalFormatting sqref="M16:S16 BU16:BV16 AV16:BC16 U16:AP16 AR16:AT16 BY16 CN16 BS16 CY16:DA16 CB16 A16:F16 DK16:JS16 BN16:BP16 BF16 D18">
    <cfRule type="expression" dxfId="2415" priority="280" stopIfTrue="1">
      <formula>MOD(ROW(),2)</formula>
    </cfRule>
  </conditionalFormatting>
  <conditionalFormatting sqref="AQ16 AU16">
    <cfRule type="expression" dxfId="2414" priority="279" stopIfTrue="1">
      <formula>MOD(ROW(),2)</formula>
    </cfRule>
  </conditionalFormatting>
  <conditionalFormatting sqref="H16:I16">
    <cfRule type="expression" dxfId="2413" priority="278" stopIfTrue="1">
      <formula>MOD(ROW(),2)</formula>
    </cfRule>
  </conditionalFormatting>
  <conditionalFormatting sqref="G16">
    <cfRule type="expression" dxfId="2412" priority="277" stopIfTrue="1">
      <formula>MOD(ROW(),2)</formula>
    </cfRule>
  </conditionalFormatting>
  <conditionalFormatting sqref="DJ16">
    <cfRule type="expression" dxfId="2411" priority="276" stopIfTrue="1">
      <formula>MOD(ROW(),2)</formula>
    </cfRule>
  </conditionalFormatting>
  <conditionalFormatting sqref="BG16:BH16">
    <cfRule type="expression" dxfId="2410" priority="275" stopIfTrue="1">
      <formula>MOD(ROW(),2)</formula>
    </cfRule>
  </conditionalFormatting>
  <conditionalFormatting sqref="BD16">
    <cfRule type="expression" dxfId="2409" priority="274" stopIfTrue="1">
      <formula>MOD(ROW(),2)</formula>
    </cfRule>
  </conditionalFormatting>
  <conditionalFormatting sqref="CU16">
    <cfRule type="expression" dxfId="2408" priority="273" stopIfTrue="1">
      <formula>MOD(ROW(),2)</formula>
    </cfRule>
  </conditionalFormatting>
  <conditionalFormatting sqref="BM16 BT16 CC16 BQ16:BR16 BZ16:CA16 BW16:BX16 CO16 CF16:CL16">
    <cfRule type="expression" dxfId="2407" priority="272" stopIfTrue="1">
      <formula>MOD(ROW(),2)</formula>
    </cfRule>
  </conditionalFormatting>
  <conditionalFormatting sqref="BI16">
    <cfRule type="expression" dxfId="2406" priority="271" stopIfTrue="1">
      <formula>MOD(ROW(),2)</formula>
    </cfRule>
  </conditionalFormatting>
  <conditionalFormatting sqref="BJ16">
    <cfRule type="expression" dxfId="2405" priority="270" stopIfTrue="1">
      <formula>MOD(ROW(),2)</formula>
    </cfRule>
  </conditionalFormatting>
  <conditionalFormatting sqref="CD16">
    <cfRule type="expression" dxfId="2404" priority="269" stopIfTrue="1">
      <formula>MOD(ROW(),2)</formula>
    </cfRule>
  </conditionalFormatting>
  <conditionalFormatting sqref="CE16">
    <cfRule type="expression" dxfId="2403" priority="268" stopIfTrue="1">
      <formula>MOD(ROW(),2)</formula>
    </cfRule>
  </conditionalFormatting>
  <conditionalFormatting sqref="CQ16:CR16">
    <cfRule type="expression" dxfId="2402" priority="267" stopIfTrue="1">
      <formula>MOD(ROW(),2)</formula>
    </cfRule>
  </conditionalFormatting>
  <conditionalFormatting sqref="BK16">
    <cfRule type="expression" dxfId="2401" priority="266" stopIfTrue="1">
      <formula>MOD(ROW(),2)</formula>
    </cfRule>
  </conditionalFormatting>
  <conditionalFormatting sqref="BL16">
    <cfRule type="expression" dxfId="2400" priority="265" stopIfTrue="1">
      <formula>MOD(ROW(),2)</formula>
    </cfRule>
  </conditionalFormatting>
  <conditionalFormatting sqref="BE16">
    <cfRule type="expression" dxfId="2399" priority="264" stopIfTrue="1">
      <formula>MOD(ROW(),2)</formula>
    </cfRule>
  </conditionalFormatting>
  <conditionalFormatting sqref="T16">
    <cfRule type="expression" dxfId="2398" priority="263" stopIfTrue="1">
      <formula>MOD(ROW(),2)</formula>
    </cfRule>
  </conditionalFormatting>
  <conditionalFormatting sqref="T16">
    <cfRule type="expression" dxfId="2397" priority="262" stopIfTrue="1">
      <formula>MOD(ROW(),2)</formula>
    </cfRule>
  </conditionalFormatting>
  <conditionalFormatting sqref="J16">
    <cfRule type="expression" dxfId="2396" priority="261" stopIfTrue="1">
      <formula>MOD(ROW(),2)</formula>
    </cfRule>
  </conditionalFormatting>
  <conditionalFormatting sqref="L16">
    <cfRule type="expression" dxfId="2395" priority="259" stopIfTrue="1">
      <formula>MOD(ROW(),2)</formula>
    </cfRule>
  </conditionalFormatting>
  <conditionalFormatting sqref="CW16">
    <cfRule type="expression" dxfId="2394" priority="254" stopIfTrue="1">
      <formula>MOD(ROW(),2)</formula>
    </cfRule>
  </conditionalFormatting>
  <conditionalFormatting sqref="CV16">
    <cfRule type="expression" dxfId="2393" priority="247" stopIfTrue="1">
      <formula>MOD(ROW(),2)</formula>
    </cfRule>
  </conditionalFormatting>
  <conditionalFormatting sqref="CT16:CT18 CT21">
    <cfRule type="expression" dxfId="2392" priority="249" stopIfTrue="1">
      <formula>MOD(ROW(),2)</formula>
    </cfRule>
  </conditionalFormatting>
  <conditionalFormatting sqref="CS16">
    <cfRule type="expression" dxfId="2391" priority="251" stopIfTrue="1">
      <formula>MOD(ROW(),2)</formula>
    </cfRule>
  </conditionalFormatting>
  <conditionalFormatting sqref="CP16">
    <cfRule type="expression" dxfId="2390" priority="250" stopIfTrue="1">
      <formula>MOD(ROW(),2)</formula>
    </cfRule>
  </conditionalFormatting>
  <conditionalFormatting sqref="K16">
    <cfRule type="expression" dxfId="2389" priority="248" stopIfTrue="1">
      <formula>MOD(ROW(),2)</formula>
    </cfRule>
  </conditionalFormatting>
  <conditionalFormatting sqref="DG16">
    <cfRule type="expression" dxfId="2388" priority="246" stopIfTrue="1">
      <formula>MOD(ROW(),2)</formula>
    </cfRule>
  </conditionalFormatting>
  <conditionalFormatting sqref="DI16">
    <cfRule type="expression" dxfId="2387" priority="245" stopIfTrue="1">
      <formula>MOD(ROW(),2)</formula>
    </cfRule>
  </conditionalFormatting>
  <conditionalFormatting sqref="CX16">
    <cfRule type="expression" dxfId="2386" priority="244" stopIfTrue="1">
      <formula>MOD(ROW(),2)</formula>
    </cfRule>
  </conditionalFormatting>
  <conditionalFormatting sqref="DD16">
    <cfRule type="expression" dxfId="2385" priority="243" stopIfTrue="1">
      <formula>MOD(ROW(),2)</formula>
    </cfRule>
  </conditionalFormatting>
  <conditionalFormatting sqref="DE16">
    <cfRule type="expression" dxfId="2384" priority="242" stopIfTrue="1">
      <formula>MOD(ROW(),2)</formula>
    </cfRule>
  </conditionalFormatting>
  <conditionalFormatting sqref="AV17:AX17 BU17:BV17 CD17:CE17 BB17:BC17 U17:AP17 AR17:AT17 BN17:BP17 DK17:JS17 CB17 CY17:DA17 BS17 CN17 BY17 M17:S17 A17:C17 BF17 F17:I17 DK20">
    <cfRule type="expression" dxfId="2383" priority="241" stopIfTrue="1">
      <formula>MOD(ROW(),2)</formula>
    </cfRule>
  </conditionalFormatting>
  <conditionalFormatting sqref="AQ17 AU17">
    <cfRule type="expression" dxfId="2382" priority="240" stopIfTrue="1">
      <formula>MOD(ROW(),2)</formula>
    </cfRule>
  </conditionalFormatting>
  <conditionalFormatting sqref="AY17:BA17">
    <cfRule type="expression" dxfId="2381" priority="239" stopIfTrue="1">
      <formula>MOD(ROW(),2)</formula>
    </cfRule>
  </conditionalFormatting>
  <conditionalFormatting sqref="BG17:BH17">
    <cfRule type="expression" dxfId="2380" priority="238" stopIfTrue="1">
      <formula>MOD(ROW(),2)</formula>
    </cfRule>
  </conditionalFormatting>
  <conditionalFormatting sqref="BD17">
    <cfRule type="expression" dxfId="2379" priority="237" stopIfTrue="1">
      <formula>MOD(ROW(),2)</formula>
    </cfRule>
  </conditionalFormatting>
  <conditionalFormatting sqref="BE17">
    <cfRule type="expression" dxfId="2378" priority="236" stopIfTrue="1">
      <formula>MOD(ROW(),2)</formula>
    </cfRule>
  </conditionalFormatting>
  <conditionalFormatting sqref="CW17 BM17 BT17 CC17 BQ17:BR17 CO17 BW17:BX17 BZ17:CA17 CF17:CL17">
    <cfRule type="expression" dxfId="2377" priority="235" stopIfTrue="1">
      <formula>MOD(ROW(),2)</formula>
    </cfRule>
  </conditionalFormatting>
  <conditionalFormatting sqref="BI17">
    <cfRule type="expression" dxfId="2376" priority="234" stopIfTrue="1">
      <formula>MOD(ROW(),2)</formula>
    </cfRule>
  </conditionalFormatting>
  <conditionalFormatting sqref="BJ17">
    <cfRule type="expression" dxfId="2375" priority="233" stopIfTrue="1">
      <formula>MOD(ROW(),2)</formula>
    </cfRule>
  </conditionalFormatting>
  <conditionalFormatting sqref="CQ17:CR17">
    <cfRule type="expression" dxfId="2374" priority="232" stopIfTrue="1">
      <formula>MOD(ROW(),2)</formula>
    </cfRule>
  </conditionalFormatting>
  <conditionalFormatting sqref="BK17">
    <cfRule type="expression" dxfId="2373" priority="231" stopIfTrue="1">
      <formula>MOD(ROW(),2)</formula>
    </cfRule>
  </conditionalFormatting>
  <conditionalFormatting sqref="BL17">
    <cfRule type="expression" dxfId="2372" priority="230" stopIfTrue="1">
      <formula>MOD(ROW(),2)</formula>
    </cfRule>
  </conditionalFormatting>
  <conditionalFormatting sqref="DJ17">
    <cfRule type="expression" dxfId="2371" priority="227" stopIfTrue="1">
      <formula>MOD(ROW(),2)</formula>
    </cfRule>
  </conditionalFormatting>
  <conditionalFormatting sqref="T17">
    <cfRule type="expression" dxfId="2370" priority="226" stopIfTrue="1">
      <formula>MOD(ROW(),2)</formula>
    </cfRule>
  </conditionalFormatting>
  <conditionalFormatting sqref="T17">
    <cfRule type="expression" dxfId="2369" priority="225" stopIfTrue="1">
      <formula>MOD(ROW(),2)</formula>
    </cfRule>
  </conditionalFormatting>
  <conditionalFormatting sqref="J17">
    <cfRule type="expression" dxfId="2368" priority="223" stopIfTrue="1">
      <formula>MOD(ROW(),2)</formula>
    </cfRule>
  </conditionalFormatting>
  <conditionalFormatting sqref="K17">
    <cfRule type="expression" dxfId="2367" priority="222" stopIfTrue="1">
      <formula>MOD(ROW(),2)</formula>
    </cfRule>
  </conditionalFormatting>
  <conditionalFormatting sqref="CU17">
    <cfRule type="expression" dxfId="2366" priority="219" stopIfTrue="1">
      <formula>MOD(ROW(),2)</formula>
    </cfRule>
  </conditionalFormatting>
  <conditionalFormatting sqref="E17">
    <cfRule type="expression" dxfId="2365" priority="215" stopIfTrue="1">
      <formula>MOD(ROW(),2)</formula>
    </cfRule>
  </conditionalFormatting>
  <conditionalFormatting sqref="L17">
    <cfRule type="expression" dxfId="2364" priority="214" stopIfTrue="1">
      <formula>MOD(ROW(),2)</formula>
    </cfRule>
  </conditionalFormatting>
  <conditionalFormatting sqref="U18:BC18 DK18:JS18 CB18 CY18:DA18 BS18 CN18 BY18 M18:S18 A18:C18 BF18 E18:I18 DK21">
    <cfRule type="expression" dxfId="2363" priority="213" stopIfTrue="1">
      <formula>MOD(ROW(),2)</formula>
    </cfRule>
  </conditionalFormatting>
  <conditionalFormatting sqref="K18">
    <cfRule type="expression" dxfId="2362" priority="212" stopIfTrue="1">
      <formula>MOD(ROW(),2)</formula>
    </cfRule>
  </conditionalFormatting>
  <conditionalFormatting sqref="CW18 BT18 BZ18:CA18 CC18 BM18 BW18:BX18 BQ18:BR18 CF18:CL18 CO18:CP18">
    <cfRule type="expression" dxfId="2361" priority="210" stopIfTrue="1">
      <formula>MOD(ROW(),2)</formula>
    </cfRule>
  </conditionalFormatting>
  <conditionalFormatting sqref="BL18">
    <cfRule type="expression" dxfId="2360" priority="207" stopIfTrue="1">
      <formula>MOD(ROW(),2)</formula>
    </cfRule>
  </conditionalFormatting>
  <conditionalFormatting sqref="BD18:BE18 BG18:BH18">
    <cfRule type="expression" dxfId="2359" priority="209" stopIfTrue="1">
      <formula>MOD(ROW(),2)</formula>
    </cfRule>
  </conditionalFormatting>
  <conditionalFormatting sqref="BK18">
    <cfRule type="expression" dxfId="2358" priority="208" stopIfTrue="1">
      <formula>MOD(ROW(),2)</formula>
    </cfRule>
  </conditionalFormatting>
  <conditionalFormatting sqref="DJ18">
    <cfRule type="expression" dxfId="2357" priority="205" stopIfTrue="1">
      <formula>MOD(ROW(),2)</formula>
    </cfRule>
  </conditionalFormatting>
  <conditionalFormatting sqref="T18">
    <cfRule type="expression" dxfId="2356" priority="204" stopIfTrue="1">
      <formula>MOD(ROW(),2)</formula>
    </cfRule>
  </conditionalFormatting>
  <conditionalFormatting sqref="J18">
    <cfRule type="expression" dxfId="2355" priority="202" stopIfTrue="1">
      <formula>MOD(ROW(),2)</formula>
    </cfRule>
  </conditionalFormatting>
  <conditionalFormatting sqref="BI18">
    <cfRule type="expression" dxfId="2354" priority="201" stopIfTrue="1">
      <formula>MOD(ROW(),2)</formula>
    </cfRule>
  </conditionalFormatting>
  <conditionalFormatting sqref="BJ18">
    <cfRule type="expression" dxfId="2353" priority="200" stopIfTrue="1">
      <formula>MOD(ROW(),2)</formula>
    </cfRule>
  </conditionalFormatting>
  <conditionalFormatting sqref="BU18">
    <cfRule type="expression" dxfId="2352" priority="199" stopIfTrue="1">
      <formula>MOD(ROW(),2)</formula>
    </cfRule>
  </conditionalFormatting>
  <conditionalFormatting sqref="BV18">
    <cfRule type="expression" dxfId="2351" priority="198" stopIfTrue="1">
      <formula>MOD(ROW(),2)</formula>
    </cfRule>
  </conditionalFormatting>
  <conditionalFormatting sqref="CD18">
    <cfRule type="expression" dxfId="2350" priority="197" stopIfTrue="1">
      <formula>MOD(ROW(),2)</formula>
    </cfRule>
  </conditionalFormatting>
  <conditionalFormatting sqref="CE18">
    <cfRule type="expression" dxfId="2349" priority="196" stopIfTrue="1">
      <formula>MOD(ROW(),2)</formula>
    </cfRule>
  </conditionalFormatting>
  <conditionalFormatting sqref="CQ18:CR18">
    <cfRule type="expression" dxfId="2348" priority="195" stopIfTrue="1">
      <formula>MOD(ROW(),2)</formula>
    </cfRule>
  </conditionalFormatting>
  <conditionalFormatting sqref="CU18">
    <cfRule type="expression" dxfId="2347" priority="190" stopIfTrue="1">
      <formula>MOD(ROW(),2)</formula>
    </cfRule>
  </conditionalFormatting>
  <conditionalFormatting sqref="CS18">
    <cfRule type="expression" dxfId="2346" priority="189" stopIfTrue="1">
      <formula>MOD(ROW(),2)</formula>
    </cfRule>
  </conditionalFormatting>
  <conditionalFormatting sqref="L18">
    <cfRule type="expression" dxfId="2345" priority="185" stopIfTrue="1">
      <formula>MOD(ROW(),2)</formula>
    </cfRule>
  </conditionalFormatting>
  <conditionalFormatting sqref="CV18">
    <cfRule type="expression" dxfId="2344" priority="184" stopIfTrue="1">
      <formula>MOD(ROW(),2)</formula>
    </cfRule>
  </conditionalFormatting>
  <conditionalFormatting sqref="CX18">
    <cfRule type="expression" dxfId="2343" priority="183" stopIfTrue="1">
      <formula>MOD(ROW(),2)</formula>
    </cfRule>
  </conditionalFormatting>
  <conditionalFormatting sqref="DD18:DE18">
    <cfRule type="expression" dxfId="2342" priority="182" stopIfTrue="1">
      <formula>MOD(ROW(),2)</formula>
    </cfRule>
  </conditionalFormatting>
  <conditionalFormatting sqref="DG18">
    <cfRule type="expression" dxfId="2341" priority="181" stopIfTrue="1">
      <formula>MOD(ROW(),2)</formula>
    </cfRule>
  </conditionalFormatting>
  <conditionalFormatting sqref="DI18">
    <cfRule type="expression" dxfId="2340" priority="180" stopIfTrue="1">
      <formula>MOD(ROW(),2)</formula>
    </cfRule>
  </conditionalFormatting>
  <conditionalFormatting sqref="BN19:BP19 U19:BC19 DK19:JS19 CB19 CY19:DA19 BS19 CN19 BY19 M19:S19 A19:I19 BF19">
    <cfRule type="expression" dxfId="2339" priority="179" stopIfTrue="1">
      <formula>MOD(ROW(),2)</formula>
    </cfRule>
  </conditionalFormatting>
  <conditionalFormatting sqref="CW19 BM19 BT19 CC19 BR19 BW19:BX19 BZ19:CA19 CO19:CP19 CF19:CL19">
    <cfRule type="expression" dxfId="2338" priority="175" stopIfTrue="1">
      <formula>MOD(ROW(),2)</formula>
    </cfRule>
  </conditionalFormatting>
  <conditionalFormatting sqref="BG19:BH19">
    <cfRule type="expression" dxfId="2337" priority="178" stopIfTrue="1">
      <formula>MOD(ROW(),2)</formula>
    </cfRule>
  </conditionalFormatting>
  <conditionalFormatting sqref="BD19">
    <cfRule type="expression" dxfId="2336" priority="177" stopIfTrue="1">
      <formula>MOD(ROW(),2)</formula>
    </cfRule>
  </conditionalFormatting>
  <conditionalFormatting sqref="BE19">
    <cfRule type="expression" dxfId="2335" priority="176" stopIfTrue="1">
      <formula>MOD(ROW(),2)</formula>
    </cfRule>
  </conditionalFormatting>
  <conditionalFormatting sqref="CQ19:CR19">
    <cfRule type="expression" dxfId="2334" priority="167" stopIfTrue="1">
      <formula>MOD(ROW(),2)</formula>
    </cfRule>
  </conditionalFormatting>
  <conditionalFormatting sqref="BL19">
    <cfRule type="expression" dxfId="2333" priority="174" stopIfTrue="1">
      <formula>MOD(ROW(),2)</formula>
    </cfRule>
  </conditionalFormatting>
  <conditionalFormatting sqref="BI19">
    <cfRule type="expression" dxfId="2332" priority="173" stopIfTrue="1">
      <formula>MOD(ROW(),2)</formula>
    </cfRule>
  </conditionalFormatting>
  <conditionalFormatting sqref="BJ19">
    <cfRule type="expression" dxfId="2331" priority="172" stopIfTrue="1">
      <formula>MOD(ROW(),2)</formula>
    </cfRule>
  </conditionalFormatting>
  <conditionalFormatting sqref="BU19">
    <cfRule type="expression" dxfId="2330" priority="171" stopIfTrue="1">
      <formula>MOD(ROW(),2)</formula>
    </cfRule>
  </conditionalFormatting>
  <conditionalFormatting sqref="BV19">
    <cfRule type="expression" dxfId="2329" priority="170" stopIfTrue="1">
      <formula>MOD(ROW(),2)</formula>
    </cfRule>
  </conditionalFormatting>
  <conditionalFormatting sqref="CD19">
    <cfRule type="expression" dxfId="2328" priority="169" stopIfTrue="1">
      <formula>MOD(ROW(),2)</formula>
    </cfRule>
  </conditionalFormatting>
  <conditionalFormatting sqref="CE19">
    <cfRule type="expression" dxfId="2327" priority="168" stopIfTrue="1">
      <formula>MOD(ROW(),2)</formula>
    </cfRule>
  </conditionalFormatting>
  <conditionalFormatting sqref="BK19">
    <cfRule type="expression" dxfId="2326" priority="166" stopIfTrue="1">
      <formula>MOD(ROW(),2)</formula>
    </cfRule>
  </conditionalFormatting>
  <conditionalFormatting sqref="DJ19">
    <cfRule type="expression" dxfId="2325" priority="165" stopIfTrue="1">
      <formula>MOD(ROW(),2)</formula>
    </cfRule>
  </conditionalFormatting>
  <conditionalFormatting sqref="CU19">
    <cfRule type="expression" dxfId="2324" priority="164" stopIfTrue="1">
      <formula>MOD(ROW(),2)</formula>
    </cfRule>
  </conditionalFormatting>
  <conditionalFormatting sqref="T19">
    <cfRule type="expression" dxfId="2323" priority="163" stopIfTrue="1">
      <formula>MOD(ROW(),2)</formula>
    </cfRule>
  </conditionalFormatting>
  <conditionalFormatting sqref="T19">
    <cfRule type="expression" dxfId="2322" priority="162" stopIfTrue="1">
      <formula>MOD(ROW(),2)</formula>
    </cfRule>
  </conditionalFormatting>
  <conditionalFormatting sqref="J19">
    <cfRule type="expression" dxfId="2321" priority="161" stopIfTrue="1">
      <formula>MOD(ROW(),2)</formula>
    </cfRule>
  </conditionalFormatting>
  <conditionalFormatting sqref="BQ19">
    <cfRule type="expression" dxfId="2320" priority="158" stopIfTrue="1">
      <formula>MOD(ROW(),2)</formula>
    </cfRule>
  </conditionalFormatting>
  <conditionalFormatting sqref="CV19">
    <cfRule type="expression" dxfId="2319" priority="157" stopIfTrue="1">
      <formula>MOD(ROW(),2)</formula>
    </cfRule>
  </conditionalFormatting>
  <conditionalFormatting sqref="CT19:CT20">
    <cfRule type="expression" dxfId="2318" priority="148" stopIfTrue="1">
      <formula>MOD(ROW(),2)</formula>
    </cfRule>
  </conditionalFormatting>
  <conditionalFormatting sqref="K19">
    <cfRule type="expression" dxfId="2317" priority="149" stopIfTrue="1">
      <formula>MOD(ROW(),2)</formula>
    </cfRule>
  </conditionalFormatting>
  <conditionalFormatting sqref="L19">
    <cfRule type="expression" dxfId="2316" priority="155" stopIfTrue="1">
      <formula>MOD(ROW(),2)</formula>
    </cfRule>
  </conditionalFormatting>
  <conditionalFormatting sqref="CS19">
    <cfRule type="expression" dxfId="2315" priority="154" stopIfTrue="1">
      <formula>MOD(ROW(),2)</formula>
    </cfRule>
  </conditionalFormatting>
  <conditionalFormatting sqref="CX19">
    <cfRule type="expression" dxfId="2314" priority="147" stopIfTrue="1">
      <formula>MOD(ROW(),2)</formula>
    </cfRule>
  </conditionalFormatting>
  <conditionalFormatting sqref="DG19">
    <cfRule type="expression" dxfId="2313" priority="143" stopIfTrue="1">
      <formula>MOD(ROW(),2)</formula>
    </cfRule>
  </conditionalFormatting>
  <conditionalFormatting sqref="DE19">
    <cfRule type="expression" dxfId="2312" priority="145" stopIfTrue="1">
      <formula>MOD(ROW(),2)</formula>
    </cfRule>
  </conditionalFormatting>
  <conditionalFormatting sqref="DD19">
    <cfRule type="expression" dxfId="2311" priority="144" stopIfTrue="1">
      <formula>MOD(ROW(),2)</formula>
    </cfRule>
  </conditionalFormatting>
  <conditionalFormatting sqref="BN9:BP10">
    <cfRule type="expression" dxfId="2310" priority="141" stopIfTrue="1">
      <formula>MOD(ROW(),2)</formula>
    </cfRule>
  </conditionalFormatting>
  <conditionalFormatting sqref="DI19">
    <cfRule type="expression" dxfId="2309" priority="142" stopIfTrue="1">
      <formula>MOD(ROW(),2)</formula>
    </cfRule>
  </conditionalFormatting>
  <conditionalFormatting sqref="BN18:BP18">
    <cfRule type="expression" dxfId="2308" priority="140" stopIfTrue="1">
      <formula>MOD(ROW(),2)</formula>
    </cfRule>
  </conditionalFormatting>
  <conditionalFormatting sqref="U20:BC20 DL20:JS20 CB20 CY20:DA20 BS20 CN20 BY20 M20:S20 A20:I20 BF20">
    <cfRule type="expression" dxfId="2307" priority="139" stopIfTrue="1">
      <formula>MOD(ROW(),2)</formula>
    </cfRule>
  </conditionalFormatting>
  <conditionalFormatting sqref="BI20">
    <cfRule type="expression" dxfId="2306" priority="132" stopIfTrue="1">
      <formula>MOD(ROW(),2)</formula>
    </cfRule>
  </conditionalFormatting>
  <conditionalFormatting sqref="BJ20">
    <cfRule type="expression" dxfId="2305" priority="131" stopIfTrue="1">
      <formula>MOD(ROW(),2)</formula>
    </cfRule>
  </conditionalFormatting>
  <conditionalFormatting sqref="BN20:BP20">
    <cfRule type="expression" dxfId="2304" priority="138" stopIfTrue="1">
      <formula>MOD(ROW(),2)</formula>
    </cfRule>
  </conditionalFormatting>
  <conditionalFormatting sqref="BU20">
    <cfRule type="expression" dxfId="2303" priority="137" stopIfTrue="1">
      <formula>MOD(ROW(),2)</formula>
    </cfRule>
  </conditionalFormatting>
  <conditionalFormatting sqref="BV20">
    <cfRule type="expression" dxfId="2302" priority="136" stopIfTrue="1">
      <formula>MOD(ROW(),2)</formula>
    </cfRule>
  </conditionalFormatting>
  <conditionalFormatting sqref="BG20:BH20">
    <cfRule type="expression" dxfId="2301" priority="135" stopIfTrue="1">
      <formula>MOD(ROW(),2)</formula>
    </cfRule>
  </conditionalFormatting>
  <conditionalFormatting sqref="CU20">
    <cfRule type="expression" dxfId="2300" priority="134" stopIfTrue="1">
      <formula>MOD(ROW(),2)</formula>
    </cfRule>
  </conditionalFormatting>
  <conditionalFormatting sqref="CW20 BM20 BT20 CC20 CO20">
    <cfRule type="expression" dxfId="2299" priority="133" stopIfTrue="1">
      <formula>MOD(ROW(),2)</formula>
    </cfRule>
  </conditionalFormatting>
  <conditionalFormatting sqref="CD20">
    <cfRule type="expression" dxfId="2298" priority="130" stopIfTrue="1">
      <formula>MOD(ROW(),2)</formula>
    </cfRule>
  </conditionalFormatting>
  <conditionalFormatting sqref="CE20">
    <cfRule type="expression" dxfId="2297" priority="129" stopIfTrue="1">
      <formula>MOD(ROW(),2)</formula>
    </cfRule>
  </conditionalFormatting>
  <conditionalFormatting sqref="CQ20:CR20">
    <cfRule type="expression" dxfId="2296" priority="128" stopIfTrue="1">
      <formula>MOD(ROW(),2)</formula>
    </cfRule>
  </conditionalFormatting>
  <conditionalFormatting sqref="BK20">
    <cfRule type="expression" dxfId="2295" priority="127" stopIfTrue="1">
      <formula>MOD(ROW(),2)</formula>
    </cfRule>
  </conditionalFormatting>
  <conditionalFormatting sqref="BL20">
    <cfRule type="expression" dxfId="2294" priority="126" stopIfTrue="1">
      <formula>MOD(ROW(),2)</formula>
    </cfRule>
  </conditionalFormatting>
  <conditionalFormatting sqref="DJ20">
    <cfRule type="expression" dxfId="2293" priority="125" stopIfTrue="1">
      <formula>MOD(ROW(),2)</formula>
    </cfRule>
  </conditionalFormatting>
  <conditionalFormatting sqref="T20">
    <cfRule type="expression" dxfId="2292" priority="124" stopIfTrue="1">
      <formula>MOD(ROW(),2)</formula>
    </cfRule>
  </conditionalFormatting>
  <conditionalFormatting sqref="T20">
    <cfRule type="expression" dxfId="2291" priority="123" stopIfTrue="1">
      <formula>MOD(ROW(),2)</formula>
    </cfRule>
  </conditionalFormatting>
  <conditionalFormatting sqref="BX20">
    <cfRule type="expression" dxfId="2290" priority="119" stopIfTrue="1">
      <formula>MOD(ROW(),2)</formula>
    </cfRule>
  </conditionalFormatting>
  <conditionalFormatting sqref="BD20">
    <cfRule type="expression" dxfId="2289" priority="122" stopIfTrue="1">
      <formula>MOD(ROW(),2)</formula>
    </cfRule>
  </conditionalFormatting>
  <conditionalFormatting sqref="BE20">
    <cfRule type="expression" dxfId="2288" priority="121" stopIfTrue="1">
      <formula>MOD(ROW(),2)</formula>
    </cfRule>
  </conditionalFormatting>
  <conditionalFormatting sqref="BR20">
    <cfRule type="expression" dxfId="2287" priority="120" stopIfTrue="1">
      <formula>MOD(ROW(),2)</formula>
    </cfRule>
  </conditionalFormatting>
  <conditionalFormatting sqref="CI20:CL20">
    <cfRule type="expression" dxfId="2286" priority="118" stopIfTrue="1">
      <formula>MOD(ROW(),2)</formula>
    </cfRule>
  </conditionalFormatting>
  <conditionalFormatting sqref="BQ20">
    <cfRule type="expression" dxfId="2285" priority="116" stopIfTrue="1">
      <formula>MOD(ROW(),2)</formula>
    </cfRule>
  </conditionalFormatting>
  <conditionalFormatting sqref="CV20">
    <cfRule type="expression" dxfId="2284" priority="115" stopIfTrue="1">
      <formula>MOD(ROW(),2)</formula>
    </cfRule>
  </conditionalFormatting>
  <conditionalFormatting sqref="BZ20">
    <cfRule type="expression" dxfId="2283" priority="114" stopIfTrue="1">
      <formula>MOD(ROW(),2)</formula>
    </cfRule>
  </conditionalFormatting>
  <conditionalFormatting sqref="CA20">
    <cfRule type="expression" dxfId="2282" priority="113" stopIfTrue="1">
      <formula>MOD(ROW(),2)</formula>
    </cfRule>
  </conditionalFormatting>
  <conditionalFormatting sqref="CP20">
    <cfRule type="expression" dxfId="2281" priority="112" stopIfTrue="1">
      <formula>MOD(ROW(),2)</formula>
    </cfRule>
  </conditionalFormatting>
  <conditionalFormatting sqref="BW20">
    <cfRule type="expression" dxfId="2280" priority="110" stopIfTrue="1">
      <formula>MOD(ROW(),2)</formula>
    </cfRule>
  </conditionalFormatting>
  <conditionalFormatting sqref="CF20">
    <cfRule type="expression" dxfId="2279" priority="109" stopIfTrue="1">
      <formula>MOD(ROW(),2)</formula>
    </cfRule>
  </conditionalFormatting>
  <conditionalFormatting sqref="CG20">
    <cfRule type="expression" dxfId="2278" priority="108" stopIfTrue="1">
      <formula>MOD(ROW(),2)</formula>
    </cfRule>
  </conditionalFormatting>
  <conditionalFormatting sqref="CH20">
    <cfRule type="expression" dxfId="2277" priority="107" stopIfTrue="1">
      <formula>MOD(ROW(),2)</formula>
    </cfRule>
  </conditionalFormatting>
  <conditionalFormatting sqref="K20">
    <cfRule type="expression" dxfId="2276" priority="106" stopIfTrue="1">
      <formula>MOD(ROW(),2)</formula>
    </cfRule>
  </conditionalFormatting>
  <conditionalFormatting sqref="CS20">
    <cfRule type="expression" dxfId="2275" priority="105" stopIfTrue="1">
      <formula>MOD(ROW(),2)</formula>
    </cfRule>
  </conditionalFormatting>
  <conditionalFormatting sqref="J20">
    <cfRule type="expression" dxfId="2274" priority="100" stopIfTrue="1">
      <formula>MOD(ROW(),2)</formula>
    </cfRule>
  </conditionalFormatting>
  <conditionalFormatting sqref="L20">
    <cfRule type="expression" dxfId="2273" priority="99" stopIfTrue="1">
      <formula>MOD(ROW(),2)</formula>
    </cfRule>
  </conditionalFormatting>
  <conditionalFormatting sqref="DD20">
    <cfRule type="expression" dxfId="2272" priority="96" stopIfTrue="1">
      <formula>MOD(ROW(),2)</formula>
    </cfRule>
  </conditionalFormatting>
  <conditionalFormatting sqref="DE20">
    <cfRule type="expression" dxfId="2271" priority="95" stopIfTrue="1">
      <formula>MOD(ROW(),2)</formula>
    </cfRule>
  </conditionalFormatting>
  <conditionalFormatting sqref="CX20">
    <cfRule type="expression" dxfId="2270" priority="94" stopIfTrue="1">
      <formula>MOD(ROW(),2)</formula>
    </cfRule>
  </conditionalFormatting>
  <conditionalFormatting sqref="DG20">
    <cfRule type="expression" dxfId="2269" priority="93" stopIfTrue="1">
      <formula>MOD(ROW(),2)</formula>
    </cfRule>
  </conditionalFormatting>
  <conditionalFormatting sqref="DI20">
    <cfRule type="expression" dxfId="2268" priority="92" stopIfTrue="1">
      <formula>MOD(ROW(),2)</formula>
    </cfRule>
  </conditionalFormatting>
  <conditionalFormatting sqref="M21:Q21 V21:BC21 DL21:JS21 CB21 BS21 CN21 BY21 A21:D21 BF21 F21:I21">
    <cfRule type="expression" dxfId="2267" priority="91" stopIfTrue="1">
      <formula>MOD(ROW(),2)</formula>
    </cfRule>
  </conditionalFormatting>
  <conditionalFormatting sqref="S21 U21">
    <cfRule type="expression" dxfId="2266" priority="86" stopIfTrue="1">
      <formula>MOD(ROW(),2)</formula>
    </cfRule>
  </conditionalFormatting>
  <conditionalFormatting sqref="BP21">
    <cfRule type="expression" dxfId="2265" priority="83" stopIfTrue="1">
      <formula>MOD(ROW(),2)</formula>
    </cfRule>
  </conditionalFormatting>
  <conditionalFormatting sqref="J21">
    <cfRule type="expression" dxfId="2264" priority="89" stopIfTrue="1">
      <formula>MOD(ROW(),2)</formula>
    </cfRule>
  </conditionalFormatting>
  <conditionalFormatting sqref="BV21">
    <cfRule type="expression" dxfId="2263" priority="81" stopIfTrue="1">
      <formula>MOD(ROW(),2)</formula>
    </cfRule>
  </conditionalFormatting>
  <conditionalFormatting sqref="R21">
    <cfRule type="expression" dxfId="2262" priority="85" stopIfTrue="1">
      <formula>MOD(ROW(),2)</formula>
    </cfRule>
  </conditionalFormatting>
  <conditionalFormatting sqref="BE21">
    <cfRule type="expression" dxfId="2261" priority="84" stopIfTrue="1">
      <formula>MOD(ROW(),2)</formula>
    </cfRule>
  </conditionalFormatting>
  <conditionalFormatting sqref="BU21">
    <cfRule type="expression" dxfId="2260" priority="82" stopIfTrue="1">
      <formula>MOD(ROW(),2)</formula>
    </cfRule>
  </conditionalFormatting>
  <conditionalFormatting sqref="CU21">
    <cfRule type="expression" dxfId="2259" priority="80" stopIfTrue="1">
      <formula>MOD(ROW(),2)</formula>
    </cfRule>
  </conditionalFormatting>
  <conditionalFormatting sqref="CW21 BM21 BT21 CC21 BW21:BX21 BQ21:BR21 BZ21:CA21 CO21:CP21 CF21:CL21">
    <cfRule type="expression" dxfId="2258" priority="79" stopIfTrue="1">
      <formula>MOD(ROW(),2)</formula>
    </cfRule>
  </conditionalFormatting>
  <conditionalFormatting sqref="BI21">
    <cfRule type="expression" dxfId="2257" priority="78" stopIfTrue="1">
      <formula>MOD(ROW(),2)</formula>
    </cfRule>
  </conditionalFormatting>
  <conditionalFormatting sqref="BJ21">
    <cfRule type="expression" dxfId="2256" priority="77" stopIfTrue="1">
      <formula>MOD(ROW(),2)</formula>
    </cfRule>
  </conditionalFormatting>
  <conditionalFormatting sqref="CD21">
    <cfRule type="expression" dxfId="2255" priority="76" stopIfTrue="1">
      <formula>MOD(ROW(),2)</formula>
    </cfRule>
  </conditionalFormatting>
  <conditionalFormatting sqref="CE21">
    <cfRule type="expression" dxfId="2254" priority="75" stopIfTrue="1">
      <formula>MOD(ROW(),2)</formula>
    </cfRule>
  </conditionalFormatting>
  <conditionalFormatting sqref="CQ21:CR21">
    <cfRule type="expression" dxfId="2253" priority="74" stopIfTrue="1">
      <formula>MOD(ROW(),2)</formula>
    </cfRule>
  </conditionalFormatting>
  <conditionalFormatting sqref="DJ21">
    <cfRule type="expression" dxfId="2252" priority="73" stopIfTrue="1">
      <formula>MOD(ROW(),2)</formula>
    </cfRule>
  </conditionalFormatting>
  <conditionalFormatting sqref="BK21">
    <cfRule type="expression" dxfId="2251" priority="72" stopIfTrue="1">
      <formula>MOD(ROW(),2)</formula>
    </cfRule>
  </conditionalFormatting>
  <conditionalFormatting sqref="BL21">
    <cfRule type="expression" dxfId="2250" priority="71" stopIfTrue="1">
      <formula>MOD(ROW(),2)</formula>
    </cfRule>
  </conditionalFormatting>
  <conditionalFormatting sqref="BN21">
    <cfRule type="expression" dxfId="2249" priority="70" stopIfTrue="1">
      <formula>MOD(ROW(),2)</formula>
    </cfRule>
  </conditionalFormatting>
  <conditionalFormatting sqref="BO21">
    <cfRule type="expression" dxfId="2248" priority="69" stopIfTrue="1">
      <formula>MOD(ROW(),2)</formula>
    </cfRule>
  </conditionalFormatting>
  <conditionalFormatting sqref="CS21">
    <cfRule type="expression" dxfId="2247" priority="68" stopIfTrue="1">
      <formula>MOD(ROW(),2)</formula>
    </cfRule>
  </conditionalFormatting>
  <conditionalFormatting sqref="CV21">
    <cfRule type="expression" dxfId="2246" priority="67" stopIfTrue="1">
      <formula>MOD(ROW(),2)</formula>
    </cfRule>
  </conditionalFormatting>
  <conditionalFormatting sqref="CX21">
    <cfRule type="expression" dxfId="2245" priority="66" stopIfTrue="1">
      <formula>MOD(ROW(),2)</formula>
    </cfRule>
  </conditionalFormatting>
  <conditionalFormatting sqref="T21">
    <cfRule type="expression" dxfId="2244" priority="63" stopIfTrue="1">
      <formula>MOD(ROW(),2)</formula>
    </cfRule>
  </conditionalFormatting>
  <conditionalFormatting sqref="T21">
    <cfRule type="expression" dxfId="2243" priority="62" stopIfTrue="1">
      <formula>MOD(ROW(),2)</formula>
    </cfRule>
  </conditionalFormatting>
  <conditionalFormatting sqref="BD21">
    <cfRule type="expression" dxfId="2242" priority="58" stopIfTrue="1">
      <formula>MOD(ROW(),2)</formula>
    </cfRule>
  </conditionalFormatting>
  <conditionalFormatting sqref="BG21:BH21">
    <cfRule type="expression" dxfId="2241" priority="59" stopIfTrue="1">
      <formula>MOD(ROW(),2)</formula>
    </cfRule>
  </conditionalFormatting>
  <conditionalFormatting sqref="CY21:DA21">
    <cfRule type="expression" dxfId="2240" priority="57" stopIfTrue="1">
      <formula>MOD(ROW(),2)</formula>
    </cfRule>
  </conditionalFormatting>
  <conditionalFormatting sqref="E21">
    <cfRule type="expression" dxfId="2239" priority="56" stopIfTrue="1">
      <formula>MOD(ROW(),2)</formula>
    </cfRule>
  </conditionalFormatting>
  <conditionalFormatting sqref="L21">
    <cfRule type="expression" dxfId="2238" priority="55" stopIfTrue="1">
      <formula>MOD(ROW(),2)</formula>
    </cfRule>
  </conditionalFormatting>
  <conditionalFormatting sqref="K21">
    <cfRule type="expression" dxfId="2237" priority="54" stopIfTrue="1">
      <formula>MOD(ROW(),2)</formula>
    </cfRule>
  </conditionalFormatting>
  <conditionalFormatting sqref="V22:W22 Z22:BC22 CB22 CY22:DA22 BS22 CN22 BY22 A22:I22 DK22:JS22 M22:Q22">
    <cfRule type="expression" dxfId="2236" priority="49" stopIfTrue="1">
      <formula>MOD(ROW(),2)</formula>
    </cfRule>
  </conditionalFormatting>
  <conditionalFormatting sqref="J22">
    <cfRule type="expression" dxfId="2235" priority="48" stopIfTrue="1">
      <formula>MOD(ROW(),2)</formula>
    </cfRule>
  </conditionalFormatting>
  <conditionalFormatting sqref="K22">
    <cfRule type="expression" dxfId="2234" priority="47" stopIfTrue="1">
      <formula>MOD(ROW(),2)</formula>
    </cfRule>
  </conditionalFormatting>
  <conditionalFormatting sqref="S22 U22">
    <cfRule type="expression" dxfId="2233" priority="46" stopIfTrue="1">
      <formula>MOD(ROW(),2)</formula>
    </cfRule>
  </conditionalFormatting>
  <conditionalFormatting sqref="R22">
    <cfRule type="expression" dxfId="2232" priority="45" stopIfTrue="1">
      <formula>MOD(ROW(),2)</formula>
    </cfRule>
  </conditionalFormatting>
  <conditionalFormatting sqref="BP22">
    <cfRule type="expression" dxfId="2231" priority="44" stopIfTrue="1">
      <formula>MOD(ROW(),2)</formula>
    </cfRule>
  </conditionalFormatting>
  <conditionalFormatting sqref="BU22">
    <cfRule type="expression" dxfId="2230" priority="43" stopIfTrue="1">
      <formula>MOD(ROW(),2)</formula>
    </cfRule>
  </conditionalFormatting>
  <conditionalFormatting sqref="BV22">
    <cfRule type="expression" dxfId="2229" priority="42" stopIfTrue="1">
      <formula>MOD(ROW(),2)</formula>
    </cfRule>
  </conditionalFormatting>
  <conditionalFormatting sqref="BG22:BH22">
    <cfRule type="expression" dxfId="2228" priority="41" stopIfTrue="1">
      <formula>MOD(ROW(),2)</formula>
    </cfRule>
  </conditionalFormatting>
  <conditionalFormatting sqref="CU22">
    <cfRule type="expression" dxfId="2227" priority="40" stopIfTrue="1">
      <formula>MOD(ROW(),2)</formula>
    </cfRule>
  </conditionalFormatting>
  <conditionalFormatting sqref="CW22 BM22 BT22 CC22 BR22 CO22 BZ22:CA22 BW22:BX22 CF22:CI22">
    <cfRule type="expression" dxfId="2226" priority="39" stopIfTrue="1">
      <formula>MOD(ROW(),2)</formula>
    </cfRule>
  </conditionalFormatting>
  <conditionalFormatting sqref="BI22">
    <cfRule type="expression" dxfId="2225" priority="38" stopIfTrue="1">
      <formula>MOD(ROW(),2)</formula>
    </cfRule>
  </conditionalFormatting>
  <conditionalFormatting sqref="BJ22">
    <cfRule type="expression" dxfId="2224" priority="37" stopIfTrue="1">
      <formula>MOD(ROW(),2)</formula>
    </cfRule>
  </conditionalFormatting>
  <conditionalFormatting sqref="CD22">
    <cfRule type="expression" dxfId="2223" priority="36" stopIfTrue="1">
      <formula>MOD(ROW(),2)</formula>
    </cfRule>
  </conditionalFormatting>
  <conditionalFormatting sqref="CE22">
    <cfRule type="expression" dxfId="2222" priority="35" stopIfTrue="1">
      <formula>MOD(ROW(),2)</formula>
    </cfRule>
  </conditionalFormatting>
  <conditionalFormatting sqref="CQ22:CR22">
    <cfRule type="expression" dxfId="2221" priority="34" stopIfTrue="1">
      <formula>MOD(ROW(),2)</formula>
    </cfRule>
  </conditionalFormatting>
  <conditionalFormatting sqref="BK22">
    <cfRule type="expression" dxfId="2220" priority="33" stopIfTrue="1">
      <formula>MOD(ROW(),2)</formula>
    </cfRule>
  </conditionalFormatting>
  <conditionalFormatting sqref="BN22">
    <cfRule type="expression" dxfId="2219" priority="31" stopIfTrue="1">
      <formula>MOD(ROW(),2)</formula>
    </cfRule>
  </conditionalFormatting>
  <conditionalFormatting sqref="BO22">
    <cfRule type="expression" dxfId="2218" priority="32" stopIfTrue="1">
      <formula>MOD(ROW(),2)</formula>
    </cfRule>
  </conditionalFormatting>
  <conditionalFormatting sqref="DJ22">
    <cfRule type="expression" dxfId="2217" priority="30" stopIfTrue="1">
      <formula>MOD(ROW(),2)</formula>
    </cfRule>
  </conditionalFormatting>
  <conditionalFormatting sqref="BL22">
    <cfRule type="expression" dxfId="2216" priority="29" stopIfTrue="1">
      <formula>MOD(ROW(),2)</formula>
    </cfRule>
  </conditionalFormatting>
  <conditionalFormatting sqref="T22">
    <cfRule type="expression" dxfId="2215" priority="28" stopIfTrue="1">
      <formula>MOD(ROW(),2)</formula>
    </cfRule>
  </conditionalFormatting>
  <conditionalFormatting sqref="X22:Y22">
    <cfRule type="expression" dxfId="2214" priority="27" stopIfTrue="1">
      <formula>MOD(ROW(),2)</formula>
    </cfRule>
  </conditionalFormatting>
  <conditionalFormatting sqref="BD22">
    <cfRule type="expression" dxfId="2213" priority="26" stopIfTrue="1">
      <formula>MOD(ROW(),2)</formula>
    </cfRule>
  </conditionalFormatting>
  <conditionalFormatting sqref="BE22">
    <cfRule type="expression" dxfId="2212" priority="25" stopIfTrue="1">
      <formula>MOD(ROW(),2)</formula>
    </cfRule>
  </conditionalFormatting>
  <conditionalFormatting sqref="BQ22">
    <cfRule type="expression" dxfId="2211" priority="24" stopIfTrue="1">
      <formula>MOD(ROW(),2)</formula>
    </cfRule>
  </conditionalFormatting>
  <conditionalFormatting sqref="BF22">
    <cfRule type="expression" dxfId="2210" priority="23" stopIfTrue="1">
      <formula>MOD(ROW(),2)</formula>
    </cfRule>
  </conditionalFormatting>
  <conditionalFormatting sqref="CV22">
    <cfRule type="expression" dxfId="2209" priority="22" stopIfTrue="1">
      <formula>MOD(ROW(),2)</formula>
    </cfRule>
  </conditionalFormatting>
  <conditionalFormatting sqref="CJ22">
    <cfRule type="expression" dxfId="2208" priority="19" stopIfTrue="1">
      <formula>MOD(ROW(),2)</formula>
    </cfRule>
  </conditionalFormatting>
  <conditionalFormatting sqref="CT22">
    <cfRule type="expression" dxfId="2207" priority="14" stopIfTrue="1">
      <formula>MOD(ROW(),2)</formula>
    </cfRule>
  </conditionalFormatting>
  <conditionalFormatting sqref="DD21">
    <cfRule type="expression" dxfId="2206" priority="13" stopIfTrue="1">
      <formula>MOD(ROW(),2)</formula>
    </cfRule>
  </conditionalFormatting>
  <conditionalFormatting sqref="DE21">
    <cfRule type="expression" dxfId="2205" priority="12" stopIfTrue="1">
      <formula>MOD(ROW(),2)</formula>
    </cfRule>
  </conditionalFormatting>
  <conditionalFormatting sqref="DG21">
    <cfRule type="expression" dxfId="2204" priority="11" stopIfTrue="1">
      <formula>MOD(ROW(),2)</formula>
    </cfRule>
  </conditionalFormatting>
  <conditionalFormatting sqref="DI21">
    <cfRule type="expression" dxfId="2203" priority="10" stopIfTrue="1">
      <formula>MOD(ROW(),2)</formula>
    </cfRule>
  </conditionalFormatting>
  <conditionalFormatting sqref="L22">
    <cfRule type="expression" dxfId="2202" priority="9" stopIfTrue="1">
      <formula>MOD(ROW(),2)</formula>
    </cfRule>
  </conditionalFormatting>
  <conditionalFormatting sqref="DD22">
    <cfRule type="expression" dxfId="2201" priority="8" stopIfTrue="1">
      <formula>MOD(ROW(),2)</formula>
    </cfRule>
  </conditionalFormatting>
  <conditionalFormatting sqref="DE22">
    <cfRule type="expression" dxfId="2200" priority="7" stopIfTrue="1">
      <formula>MOD(ROW(),2)</formula>
    </cfRule>
  </conditionalFormatting>
  <conditionalFormatting sqref="DG22">
    <cfRule type="expression" dxfId="2199" priority="6" stopIfTrue="1">
      <formula>MOD(ROW(),2)</formula>
    </cfRule>
  </conditionalFormatting>
  <conditionalFormatting sqref="DI22">
    <cfRule type="expression" dxfId="2198" priority="5" stopIfTrue="1">
      <formula>MOD(ROW(),2)</formula>
    </cfRule>
  </conditionalFormatting>
  <conditionalFormatting sqref="CX22">
    <cfRule type="expression" dxfId="2197" priority="3" stopIfTrue="1">
      <formula>MOD(ROW(),2)</formula>
    </cfRule>
  </conditionalFormatting>
  <conditionalFormatting sqref="A2:XFD2">
    <cfRule type="containsBlanks" priority="2">
      <formula>LEN(TRIM(A2))=0</formula>
    </cfRule>
  </conditionalFormatting>
  <conditionalFormatting sqref="BR7">
    <cfRule type="expression" dxfId="2196" priority="1" stopIfTrue="1">
      <formula>MOD(ROW(),2)</formula>
    </cfRule>
  </conditionalFormatting>
  <dataValidations count="1">
    <dataValidation type="list" allowBlank="1" showInputMessage="1" showErrorMessage="1" sqref="G3:G13 G15:G22" xr:uid="{06E85935-8AAA-5440-8118-3548FFE229DB}">
      <formula1>"Preparation, Copy-editing, Typesetting, First proofs, Corrections, Revised proofs, Pre-final, Final checks, Held at end of production, Production complete"</formula1>
    </dataValidation>
  </dataValidations>
  <hyperlinks>
    <hyperlink ref="T3" r:id="rId1" xr:uid="{AA9F2D11-DC0E-1A44-BEFF-B403B27530E6}"/>
    <hyperlink ref="T4" r:id="rId2" xr:uid="{22B49C3B-B55D-3C4F-A8AE-45E2C8B2439A}"/>
    <hyperlink ref="T6" r:id="rId3" xr:uid="{00000000-0004-0000-0000-000005000000}"/>
    <hyperlink ref="T7" r:id="rId4" xr:uid="{00000000-0004-0000-0000-000006000000}"/>
    <hyperlink ref="T8" r:id="rId5" xr:uid="{F7A9D94C-19F9-0344-B9D1-161E0D44851A}"/>
    <hyperlink ref="T9" r:id="rId6" xr:uid="{00000000-0004-0000-0000-000008000000}"/>
    <hyperlink ref="T10" r:id="rId7" xr:uid="{DA0B91F2-FAEE-8B44-BE62-C6D5182F3228}"/>
    <hyperlink ref="T11" r:id="rId8" xr:uid="{26BDABE9-F626-774D-B121-AE7EEA5A638E}"/>
    <hyperlink ref="T12" r:id="rId9" xr:uid="{E8365B2A-3252-774A-9CED-73B35D1C476F}"/>
    <hyperlink ref="T13" r:id="rId10" xr:uid="{B42AACF4-D021-A745-9E66-B9C3E0EAC647}"/>
    <hyperlink ref="T14" r:id="rId11" xr:uid="{6DEE223C-7205-EE44-95DB-C19A7ED4A57B}"/>
    <hyperlink ref="T15" r:id="rId12" xr:uid="{07E38544-99F0-2E44-AC14-942751F65BFE}"/>
    <hyperlink ref="T16" r:id="rId13" xr:uid="{E070F41A-23CC-AD4F-9879-6E850B9AF8E7}"/>
    <hyperlink ref="T17" r:id="rId14" xr:uid="{DA29036C-6436-D944-A068-7E7DC080C04D}"/>
    <hyperlink ref="T18" r:id="rId15" xr:uid="{596A4C50-09A5-DC44-A327-E2989DABA261}"/>
    <hyperlink ref="T19" r:id="rId16" xr:uid="{486F888B-5C2E-D94C-AE5A-43400BCD2CC6}"/>
    <hyperlink ref="T20" r:id="rId17" display="r.viner@ucl.ac.uk/chris.bonell@lshtm.ac.uk" xr:uid="{F1D8236E-E2EC-CE49-B94D-1347EBADA29F}"/>
    <hyperlink ref="T21" r:id="rId18" xr:uid="{CE5DB6AA-B068-A643-936D-4A3F900ABD93}"/>
    <hyperlink ref="T22" r:id="rId19" xr:uid="{CD71EC79-F0E5-1943-B59F-4B92268AA5C7}"/>
  </hyperlinks>
  <pageMargins left="0.7" right="0.7" top="0.75" bottom="0.75" header="0.3" footer="0.3"/>
  <pageSetup paperSize="9" orientation="portrait" horizontalDpi="0" verticalDpi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DP66"/>
  <sheetViews>
    <sheetView workbookViewId="0">
      <pane ySplit="1" topLeftCell="A2" activePane="bottomLeft" state="frozen"/>
      <selection pane="bottomLeft" activeCell="H15" sqref="H15"/>
    </sheetView>
  </sheetViews>
  <sheetFormatPr baseColWidth="10" defaultColWidth="10.5" defaultRowHeight="28" customHeight="1"/>
  <cols>
    <col min="1" max="1" width="7.5" style="15" bestFit="1" customWidth="1"/>
    <col min="2" max="2" width="10.6640625" style="31" customWidth="1"/>
    <col min="3" max="3" width="9.5" style="15" customWidth="1"/>
    <col min="4" max="4" width="10.6640625" style="15" customWidth="1"/>
    <col min="5" max="7" width="11.6640625" style="15" customWidth="1"/>
    <col min="8" max="8" width="22.83203125" style="15" customWidth="1"/>
    <col min="9" max="9" width="10.83203125" style="15" bestFit="1" customWidth="1"/>
    <col min="10" max="10" width="14.5" style="15" customWidth="1"/>
    <col min="11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25" style="15" bestFit="1" customWidth="1"/>
    <col min="21" max="21" width="90.5" style="15" bestFit="1" customWidth="1"/>
    <col min="22" max="25" width="10.5" style="15"/>
    <col min="26" max="26" width="17.1640625" style="15" customWidth="1"/>
    <col min="27" max="31" width="12.5" style="15" customWidth="1"/>
    <col min="32" max="38" width="12.6640625" style="15" customWidth="1"/>
    <col min="39" max="39" width="12.5" style="54" customWidth="1"/>
    <col min="40" max="42" width="12.6640625" style="15" customWidth="1"/>
    <col min="43" max="43" width="12.5" style="54" customWidth="1"/>
    <col min="44" max="46" width="12.6640625" style="15" customWidth="1"/>
    <col min="47" max="47" width="12.6640625" style="54" customWidth="1"/>
    <col min="48" max="49" width="10.5" style="15"/>
    <col min="50" max="50" width="12.6640625" style="15" customWidth="1"/>
    <col min="51" max="51" width="7.33203125" style="15" customWidth="1"/>
    <col min="52" max="53" width="15.6640625" style="16" customWidth="1"/>
    <col min="54" max="54" width="11.6640625" style="15" customWidth="1"/>
    <col min="55" max="55" width="16.83203125" style="15" customWidth="1"/>
    <col min="56" max="57" width="14.83203125" style="15" customWidth="1"/>
    <col min="58" max="60" width="16.83203125" style="15" customWidth="1"/>
    <col min="61" max="62" width="15.6640625" style="54" customWidth="1"/>
    <col min="63" max="64" width="16.83203125" style="15" customWidth="1"/>
    <col min="65" max="65" width="12.33203125" style="15" customWidth="1"/>
    <col min="66" max="66" width="11.6640625" style="15" customWidth="1"/>
    <col min="67" max="67" width="15" style="15" customWidth="1"/>
    <col min="68" max="68" width="14.83203125" style="15" customWidth="1"/>
    <col min="69" max="71" width="12.33203125" style="15" customWidth="1"/>
    <col min="72" max="72" width="14.5" style="15" customWidth="1"/>
    <col min="73" max="74" width="15.6640625" style="54" customWidth="1"/>
    <col min="75" max="81" width="14.5" style="15" customWidth="1"/>
    <col min="82" max="83" width="15.6640625" style="54" customWidth="1"/>
    <col min="84" max="84" width="14.5" style="16" customWidth="1"/>
    <col min="85" max="88" width="14.5" style="15" customWidth="1"/>
    <col min="89" max="90" width="17" style="16" customWidth="1"/>
    <col min="91" max="91" width="15" style="15" customWidth="1"/>
    <col min="92" max="93" width="22.5" style="15" customWidth="1"/>
    <col min="94" max="94" width="14.5" style="16" customWidth="1"/>
    <col min="95" max="95" width="14.5" style="15" customWidth="1"/>
    <col min="96" max="96" width="14.5" style="54" customWidth="1"/>
    <col min="97" max="97" width="14.5" style="15" customWidth="1"/>
    <col min="98" max="99" width="12.6640625" style="15" customWidth="1"/>
    <col min="100" max="105" width="19.5" style="15" customWidth="1"/>
    <col min="106" max="106" width="16.83203125" style="15" customWidth="1"/>
    <col min="107" max="107" width="14.6640625" style="16" customWidth="1"/>
    <col min="108" max="108" width="16.83203125" style="15" customWidth="1"/>
    <col min="109" max="111" width="16.6640625" style="16" customWidth="1"/>
    <col min="112" max="112" width="14.6640625" style="16" customWidth="1"/>
    <col min="113" max="113" width="16.6640625" style="16" customWidth="1"/>
    <col min="114" max="114" width="67.83203125" style="15" customWidth="1"/>
    <col min="115" max="115" width="26.83203125" style="15" customWidth="1"/>
    <col min="116" max="116" width="19.5" style="15" customWidth="1"/>
    <col min="117" max="117" width="19.5" style="41" customWidth="1"/>
    <col min="118" max="16384" width="10.5" style="15"/>
  </cols>
  <sheetData>
    <row r="1" spans="1:120" s="4" customFormat="1" ht="28" customHeight="1" thickBot="1">
      <c r="A1" s="118" t="s">
        <v>42</v>
      </c>
      <c r="B1" s="119"/>
      <c r="C1" s="120">
        <f ca="1">NOW()</f>
        <v>43456.462668518521</v>
      </c>
      <c r="D1" s="121"/>
      <c r="E1" s="74"/>
      <c r="F1" s="74"/>
      <c r="G1" s="74"/>
      <c r="H1" s="74"/>
      <c r="I1" s="3"/>
      <c r="J1" s="51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W1" s="115" t="s">
        <v>565</v>
      </c>
      <c r="X1" s="116"/>
      <c r="Y1" s="117"/>
      <c r="Z1" s="115" t="s">
        <v>566</v>
      </c>
      <c r="AA1" s="116"/>
      <c r="AB1" s="116"/>
      <c r="AC1" s="117"/>
      <c r="AM1" s="52"/>
      <c r="AQ1" s="52"/>
      <c r="AU1" s="52"/>
      <c r="AZ1" s="3"/>
      <c r="BA1" s="3"/>
      <c r="BB1" s="7"/>
      <c r="BC1" s="3"/>
      <c r="BD1" s="3"/>
      <c r="BE1" s="7"/>
      <c r="BG1" s="3"/>
      <c r="BH1" s="3"/>
      <c r="BI1" s="52"/>
      <c r="BJ1" s="52"/>
      <c r="BK1" s="3"/>
      <c r="BL1" s="3"/>
      <c r="BM1" s="3"/>
      <c r="BN1" s="7"/>
      <c r="BO1" s="3"/>
      <c r="BP1" s="3"/>
      <c r="BQ1" s="3"/>
      <c r="BR1" s="7"/>
      <c r="BT1" s="3"/>
      <c r="BU1" s="52"/>
      <c r="BV1" s="52"/>
      <c r="BW1" s="3"/>
      <c r="BX1" s="7"/>
      <c r="BY1" s="3"/>
      <c r="BZ1" s="3"/>
      <c r="CA1" s="7"/>
      <c r="CC1" s="3"/>
      <c r="CD1" s="52"/>
      <c r="CE1" s="52"/>
      <c r="CF1" s="3"/>
      <c r="CG1" s="3"/>
      <c r="CH1" s="3"/>
      <c r="CI1" s="3"/>
      <c r="CJ1" s="3"/>
      <c r="CK1" s="3"/>
      <c r="CL1" s="3"/>
      <c r="CM1" s="7"/>
      <c r="CN1" s="3"/>
      <c r="CO1" s="3"/>
      <c r="CP1" s="3"/>
      <c r="CQ1" s="3"/>
      <c r="CR1" s="52"/>
      <c r="CT1" s="3"/>
      <c r="CU1" s="3"/>
      <c r="CV1" s="3"/>
      <c r="CW1" s="3"/>
      <c r="CX1" s="7"/>
      <c r="CY1" s="3"/>
      <c r="CZ1" s="7"/>
      <c r="DA1" s="7"/>
      <c r="DB1" s="3"/>
      <c r="DC1" s="3"/>
      <c r="DD1" s="3"/>
      <c r="DE1" s="3"/>
      <c r="DF1" s="3"/>
      <c r="DG1" s="3"/>
      <c r="DH1" s="3"/>
      <c r="DI1" s="3"/>
      <c r="DJ1" s="5"/>
      <c r="DL1" s="3"/>
      <c r="DM1" s="55"/>
    </row>
    <row r="2" spans="1:120" s="85" customFormat="1" ht="119" customHeight="1">
      <c r="A2" s="83" t="s">
        <v>685</v>
      </c>
      <c r="B2" s="84" t="s">
        <v>686</v>
      </c>
      <c r="C2" s="85" t="s">
        <v>687</v>
      </c>
      <c r="D2" s="84" t="s">
        <v>688</v>
      </c>
      <c r="E2" s="85" t="s">
        <v>689</v>
      </c>
      <c r="F2" s="85" t="s">
        <v>598</v>
      </c>
      <c r="G2" s="85" t="s">
        <v>498</v>
      </c>
      <c r="H2" s="85" t="s">
        <v>690</v>
      </c>
      <c r="I2" s="86" t="s">
        <v>691</v>
      </c>
      <c r="J2" s="87" t="s">
        <v>499</v>
      </c>
      <c r="K2" s="87" t="s">
        <v>69</v>
      </c>
      <c r="L2" s="87" t="s">
        <v>126</v>
      </c>
      <c r="M2" s="86" t="s">
        <v>24</v>
      </c>
      <c r="N2" s="86" t="s">
        <v>58</v>
      </c>
      <c r="O2" s="86" t="s">
        <v>6</v>
      </c>
      <c r="P2" s="86" t="s">
        <v>48</v>
      </c>
      <c r="Q2" s="86" t="s">
        <v>692</v>
      </c>
      <c r="R2" s="85" t="s">
        <v>693</v>
      </c>
      <c r="S2" s="88" t="s">
        <v>694</v>
      </c>
      <c r="T2" s="89" t="s">
        <v>695</v>
      </c>
      <c r="U2" s="88" t="s">
        <v>696</v>
      </c>
      <c r="V2" s="85" t="s">
        <v>697</v>
      </c>
      <c r="W2" s="85" t="s">
        <v>324</v>
      </c>
      <c r="X2" s="85" t="s">
        <v>558</v>
      </c>
      <c r="Y2" s="85" t="s">
        <v>325</v>
      </c>
      <c r="Z2" s="85" t="s">
        <v>568</v>
      </c>
      <c r="AA2" s="85" t="s">
        <v>569</v>
      </c>
      <c r="AB2" s="85" t="s">
        <v>567</v>
      </c>
      <c r="AC2" s="85" t="s">
        <v>0</v>
      </c>
      <c r="AD2" s="85" t="s">
        <v>698</v>
      </c>
      <c r="AE2" s="85" t="s">
        <v>599</v>
      </c>
      <c r="AF2" s="85" t="s">
        <v>699</v>
      </c>
      <c r="AG2" s="90" t="s">
        <v>365</v>
      </c>
      <c r="AH2" s="90" t="s">
        <v>600</v>
      </c>
      <c r="AI2" s="90" t="s">
        <v>366</v>
      </c>
      <c r="AJ2" s="90" t="s">
        <v>376</v>
      </c>
      <c r="AK2" s="90" t="s">
        <v>377</v>
      </c>
      <c r="AL2" s="85" t="s">
        <v>649</v>
      </c>
      <c r="AM2" s="91" t="s">
        <v>500</v>
      </c>
      <c r="AN2" s="90" t="s">
        <v>378</v>
      </c>
      <c r="AO2" s="90" t="s">
        <v>379</v>
      </c>
      <c r="AP2" s="85" t="s">
        <v>648</v>
      </c>
      <c r="AQ2" s="91" t="s">
        <v>501</v>
      </c>
      <c r="AR2" s="90" t="s">
        <v>380</v>
      </c>
      <c r="AS2" s="90" t="s">
        <v>381</v>
      </c>
      <c r="AT2" s="85" t="s">
        <v>82</v>
      </c>
      <c r="AU2" s="91" t="s">
        <v>502</v>
      </c>
      <c r="AV2" s="85" t="s">
        <v>311</v>
      </c>
      <c r="AW2" s="85" t="s">
        <v>700</v>
      </c>
      <c r="AX2" s="85" t="s">
        <v>23</v>
      </c>
      <c r="AY2" s="85" t="s">
        <v>29</v>
      </c>
      <c r="AZ2" s="85" t="s">
        <v>382</v>
      </c>
      <c r="BA2" s="85" t="s">
        <v>383</v>
      </c>
      <c r="BB2" s="86" t="s">
        <v>701</v>
      </c>
      <c r="BC2" s="92" t="s">
        <v>702</v>
      </c>
      <c r="BD2" s="86" t="s">
        <v>703</v>
      </c>
      <c r="BE2" s="86" t="s">
        <v>704</v>
      </c>
      <c r="BF2" s="92" t="s">
        <v>705</v>
      </c>
      <c r="BG2" s="85" t="s">
        <v>706</v>
      </c>
      <c r="BH2" s="85" t="s">
        <v>588</v>
      </c>
      <c r="BI2" s="91" t="s">
        <v>707</v>
      </c>
      <c r="BJ2" s="91" t="s">
        <v>708</v>
      </c>
      <c r="BK2" s="86" t="s">
        <v>709</v>
      </c>
      <c r="BL2" s="86" t="s">
        <v>710</v>
      </c>
      <c r="BM2" s="86" t="s">
        <v>711</v>
      </c>
      <c r="BN2" s="86" t="s">
        <v>551</v>
      </c>
      <c r="BO2" s="86" t="s">
        <v>552</v>
      </c>
      <c r="BP2" s="86" t="s">
        <v>553</v>
      </c>
      <c r="BQ2" s="86" t="s">
        <v>712</v>
      </c>
      <c r="BR2" s="86" t="s">
        <v>713</v>
      </c>
      <c r="BS2" s="92" t="s">
        <v>714</v>
      </c>
      <c r="BT2" s="85" t="s">
        <v>715</v>
      </c>
      <c r="BU2" s="91" t="s">
        <v>716</v>
      </c>
      <c r="BV2" s="91" t="s">
        <v>717</v>
      </c>
      <c r="BW2" s="86" t="s">
        <v>718</v>
      </c>
      <c r="BX2" s="86" t="s">
        <v>719</v>
      </c>
      <c r="BY2" s="92" t="s">
        <v>720</v>
      </c>
      <c r="BZ2" s="86" t="s">
        <v>721</v>
      </c>
      <c r="CA2" s="86" t="s">
        <v>722</v>
      </c>
      <c r="CB2" s="92" t="s">
        <v>723</v>
      </c>
      <c r="CC2" s="85" t="s">
        <v>724</v>
      </c>
      <c r="CD2" s="91" t="s">
        <v>707</v>
      </c>
      <c r="CE2" s="91" t="s">
        <v>708</v>
      </c>
      <c r="CF2" s="86" t="s">
        <v>725</v>
      </c>
      <c r="CG2" s="86" t="s">
        <v>40</v>
      </c>
      <c r="CH2" s="86" t="s">
        <v>726</v>
      </c>
      <c r="CI2" s="86" t="s">
        <v>727</v>
      </c>
      <c r="CJ2" s="86" t="s">
        <v>728</v>
      </c>
      <c r="CK2" s="86" t="s">
        <v>729</v>
      </c>
      <c r="CL2" s="86" t="s">
        <v>730</v>
      </c>
      <c r="CM2" s="92" t="s">
        <v>117</v>
      </c>
      <c r="CN2" s="92" t="s">
        <v>73</v>
      </c>
      <c r="CO2" s="93" t="s">
        <v>215</v>
      </c>
      <c r="CP2" s="86" t="s">
        <v>731</v>
      </c>
      <c r="CQ2" s="86" t="s">
        <v>503</v>
      </c>
      <c r="CR2" s="91" t="s">
        <v>504</v>
      </c>
      <c r="CS2" s="86" t="s">
        <v>732</v>
      </c>
      <c r="CT2" s="92" t="s">
        <v>52</v>
      </c>
      <c r="CU2" s="92" t="s">
        <v>363</v>
      </c>
      <c r="CV2" s="86" t="s">
        <v>733</v>
      </c>
      <c r="CW2" s="86" t="s">
        <v>326</v>
      </c>
      <c r="CX2" s="86" t="s">
        <v>17</v>
      </c>
      <c r="CY2" s="92" t="s">
        <v>38</v>
      </c>
      <c r="CZ2" s="92" t="s">
        <v>14</v>
      </c>
      <c r="DA2" s="92" t="s">
        <v>60</v>
      </c>
      <c r="DB2" s="86" t="s">
        <v>589</v>
      </c>
      <c r="DC2" s="86" t="s">
        <v>590</v>
      </c>
      <c r="DD2" s="86" t="s">
        <v>187</v>
      </c>
      <c r="DE2" s="86" t="s">
        <v>527</v>
      </c>
      <c r="DF2" s="86" t="s">
        <v>114</v>
      </c>
      <c r="DG2" s="86" t="s">
        <v>115</v>
      </c>
      <c r="DH2" s="86" t="s">
        <v>132</v>
      </c>
      <c r="DI2" s="86" t="s">
        <v>197</v>
      </c>
      <c r="DJ2" s="85" t="s">
        <v>734</v>
      </c>
      <c r="DK2" s="85" t="s">
        <v>505</v>
      </c>
      <c r="DL2" s="94" t="s">
        <v>735</v>
      </c>
    </row>
    <row r="3" spans="1:120" ht="28" customHeight="1">
      <c r="A3" s="15">
        <v>45</v>
      </c>
      <c r="B3" s="31" t="s">
        <v>367</v>
      </c>
      <c r="C3" s="15" t="s">
        <v>153</v>
      </c>
      <c r="D3" s="21">
        <v>0.25069444444444444</v>
      </c>
      <c r="E3" s="15" t="s">
        <v>198</v>
      </c>
      <c r="G3" s="15" t="s">
        <v>506</v>
      </c>
      <c r="H3" s="1" t="s">
        <v>335</v>
      </c>
      <c r="I3" s="16">
        <v>41338</v>
      </c>
      <c r="J3" s="16">
        <v>41656</v>
      </c>
      <c r="K3" s="16">
        <v>41656</v>
      </c>
      <c r="L3" s="16">
        <v>41660</v>
      </c>
      <c r="M3" s="16">
        <v>39507</v>
      </c>
      <c r="N3" s="16">
        <v>41227</v>
      </c>
      <c r="O3" s="16">
        <v>41318</v>
      </c>
      <c r="P3" s="15" t="s">
        <v>74</v>
      </c>
      <c r="Q3" s="15" t="s">
        <v>75</v>
      </c>
      <c r="R3" s="1" t="s">
        <v>218</v>
      </c>
      <c r="S3" s="1" t="s">
        <v>368</v>
      </c>
      <c r="T3" s="1" t="s">
        <v>369</v>
      </c>
      <c r="U3" s="1" t="s">
        <v>370</v>
      </c>
      <c r="V3" s="15">
        <v>272</v>
      </c>
      <c r="W3" s="19">
        <v>72048</v>
      </c>
      <c r="X3" s="19">
        <v>52217</v>
      </c>
      <c r="Y3" s="19">
        <v>12053</v>
      </c>
      <c r="Z3" s="15">
        <v>222</v>
      </c>
      <c r="AA3" s="15">
        <v>236</v>
      </c>
      <c r="AB3" s="15">
        <v>110</v>
      </c>
      <c r="AC3" s="15">
        <v>84</v>
      </c>
      <c r="AD3" s="15">
        <v>49</v>
      </c>
      <c r="AF3" s="15">
        <v>59</v>
      </c>
      <c r="AG3" s="15">
        <v>1</v>
      </c>
      <c r="AI3" s="15">
        <v>1</v>
      </c>
      <c r="AJ3" s="15">
        <v>0</v>
      </c>
      <c r="AK3" s="15">
        <v>0</v>
      </c>
      <c r="AL3" s="15">
        <v>0</v>
      </c>
      <c r="AM3" s="54">
        <f>15.5*(AL3)</f>
        <v>0</v>
      </c>
      <c r="AN3" s="15" t="s">
        <v>449</v>
      </c>
      <c r="AO3" s="15">
        <v>0</v>
      </c>
      <c r="AP3" s="15">
        <v>9</v>
      </c>
      <c r="AQ3" s="54">
        <f>17.5*(AP3)</f>
        <v>157.5</v>
      </c>
      <c r="AR3" s="15">
        <v>2</v>
      </c>
      <c r="AS3" s="15">
        <v>0</v>
      </c>
      <c r="AT3" s="15">
        <v>2</v>
      </c>
      <c r="AU3" s="54">
        <f>24*(AT3)</f>
        <v>48</v>
      </c>
      <c r="AV3" s="15">
        <v>0</v>
      </c>
      <c r="AW3" s="15" t="s">
        <v>75</v>
      </c>
      <c r="AX3" s="15">
        <v>18</v>
      </c>
      <c r="AY3" s="15" t="s">
        <v>74</v>
      </c>
      <c r="AZ3" s="15" t="s">
        <v>74</v>
      </c>
      <c r="BA3" s="15">
        <v>0</v>
      </c>
      <c r="BB3" s="16">
        <v>41339</v>
      </c>
      <c r="BC3" s="15">
        <f>DATEDIF(I3,BB3,"d")</f>
        <v>1</v>
      </c>
      <c r="BD3" s="16">
        <v>41465</v>
      </c>
      <c r="BE3" s="16">
        <v>41529</v>
      </c>
      <c r="BF3" s="15">
        <f>DAYS360(BD3,BE3)</f>
        <v>62</v>
      </c>
      <c r="BG3" s="15" t="s">
        <v>109</v>
      </c>
      <c r="BH3" s="15">
        <v>113</v>
      </c>
      <c r="BI3" s="54">
        <f t="shared" ref="BI3:BI15" si="0">6.5*(Z3)</f>
        <v>1443</v>
      </c>
      <c r="BJ3" s="54">
        <f t="shared" ref="BJ3:BJ15" si="1">6.5*(AA3)</f>
        <v>1534</v>
      </c>
      <c r="BK3" s="16">
        <v>41352</v>
      </c>
      <c r="BL3" s="16">
        <v>41382</v>
      </c>
      <c r="BM3" s="15" t="s">
        <v>83</v>
      </c>
      <c r="BN3" s="16"/>
      <c r="BO3" s="16"/>
      <c r="BP3" s="16"/>
      <c r="BQ3" s="16">
        <v>41530</v>
      </c>
      <c r="BR3" s="16">
        <v>41545</v>
      </c>
      <c r="BS3" s="18">
        <f>IF(BR3="","Not complete",DAYS360(BQ3,BR3))</f>
        <v>15</v>
      </c>
      <c r="BT3" s="15" t="s">
        <v>83</v>
      </c>
      <c r="BU3" s="54">
        <f t="shared" ref="BU3:BU15" si="2">10.25*(Z3)</f>
        <v>2275.5</v>
      </c>
      <c r="BV3" s="54">
        <f t="shared" ref="BV3:BV15" si="3">10.25*(AA3)</f>
        <v>2419</v>
      </c>
      <c r="BW3" s="16">
        <v>41548</v>
      </c>
      <c r="BX3" s="16">
        <v>41555</v>
      </c>
      <c r="BY3" s="18">
        <f t="shared" ref="BY3:BY8" si="4">IF(BX3="","Not complete",DAYS360(BW3,BX3))</f>
        <v>7</v>
      </c>
      <c r="BZ3" s="16">
        <v>41571</v>
      </c>
      <c r="CA3" s="16">
        <v>41591</v>
      </c>
      <c r="CB3" s="18">
        <f t="shared" ref="CB3:CB8" si="5">IF(CA3="","Not complete",DAYS360(BZ3,CA3))</f>
        <v>19</v>
      </c>
      <c r="CC3" s="15" t="s">
        <v>129</v>
      </c>
      <c r="CD3" s="54">
        <f t="shared" ref="CD3:CD15" si="6">3*(Z3)</f>
        <v>666</v>
      </c>
      <c r="CE3" s="54">
        <f t="shared" ref="CE3:CE15" si="7">3*(AA3)</f>
        <v>708</v>
      </c>
      <c r="CF3" s="16">
        <v>41555</v>
      </c>
      <c r="CG3" s="16">
        <v>41591</v>
      </c>
      <c r="CH3" s="16">
        <v>41607</v>
      </c>
      <c r="CI3" s="16">
        <v>41613</v>
      </c>
      <c r="CJ3" s="16">
        <v>41614</v>
      </c>
      <c r="CK3" s="16">
        <v>41648</v>
      </c>
      <c r="CL3" s="16">
        <v>41619</v>
      </c>
      <c r="CM3" s="18">
        <f>IF(CK3="","Not complete",DAYS360(CI3,CK3))</f>
        <v>34</v>
      </c>
      <c r="CN3" s="18">
        <f>IF(CL3="","Not complete",DAYS360(CJ3,CL3))</f>
        <v>5</v>
      </c>
      <c r="CO3" s="15">
        <v>5</v>
      </c>
      <c r="CP3" s="16">
        <v>41648</v>
      </c>
      <c r="CQ3" s="16" t="s">
        <v>74</v>
      </c>
      <c r="CR3" s="54">
        <v>0</v>
      </c>
      <c r="CS3" s="16">
        <v>41648</v>
      </c>
      <c r="CT3" s="26">
        <f t="shared" ref="CT3:CT9" si="8">IF(CS3="","Not complete",DAYS360(I3,CS3))</f>
        <v>304</v>
      </c>
      <c r="CU3" s="15" t="s">
        <v>75</v>
      </c>
      <c r="CV3" s="16">
        <v>41656</v>
      </c>
      <c r="CW3" s="15" t="s">
        <v>348</v>
      </c>
      <c r="CX3" s="16">
        <v>41660</v>
      </c>
      <c r="CY3" s="18">
        <f t="shared" ref="CY3:CY15" si="9">IF(CX3="","Not complete",DAYS360(M3,CX3))</f>
        <v>2121</v>
      </c>
      <c r="CZ3" s="18">
        <f t="shared" ref="CZ3:CZ15" si="10">IF(CX3="","Not complete",DAYS360(N3,CX3))</f>
        <v>427</v>
      </c>
      <c r="DA3" s="18">
        <f t="shared" ref="DA3:DA15" si="11">IF(CX3="","Not complete",DAYS360(O3,CX3))</f>
        <v>338</v>
      </c>
      <c r="DB3" s="75"/>
      <c r="DC3" s="71"/>
      <c r="DD3" s="16">
        <v>41660</v>
      </c>
      <c r="DF3" s="73"/>
      <c r="DG3" s="16">
        <v>41656</v>
      </c>
      <c r="DH3" s="73"/>
      <c r="DI3" s="16">
        <v>41656</v>
      </c>
      <c r="DJ3" s="1" t="s">
        <v>371</v>
      </c>
      <c r="DK3" s="54">
        <f t="shared" ref="DK3:DK13" si="12">SUM(AM3+AQ3+AU3+BI3+BU3+CD3+CR3+1600)</f>
        <v>6190</v>
      </c>
      <c r="DL3" s="56">
        <f t="shared" ref="DL3:DL15" si="13">SUM(AM3+AQ3+AU3+BJ3+BV3+CE3+CR3+1600)</f>
        <v>6466.5</v>
      </c>
      <c r="DM3" s="15"/>
    </row>
    <row r="4" spans="1:120" ht="28" customHeight="1">
      <c r="A4" s="15">
        <v>57</v>
      </c>
      <c r="B4" s="31" t="s">
        <v>435</v>
      </c>
      <c r="C4" s="15" t="s">
        <v>7</v>
      </c>
      <c r="D4" s="21">
        <v>0.25138888888888888</v>
      </c>
      <c r="E4" s="15" t="s">
        <v>198</v>
      </c>
      <c r="G4" s="15" t="s">
        <v>506</v>
      </c>
      <c r="H4" s="1" t="s">
        <v>335</v>
      </c>
      <c r="I4" s="16">
        <v>41503</v>
      </c>
      <c r="J4" s="16">
        <v>41669</v>
      </c>
      <c r="K4" s="16">
        <v>41669</v>
      </c>
      <c r="L4" s="16">
        <v>41670</v>
      </c>
      <c r="M4" s="16">
        <v>40268</v>
      </c>
      <c r="N4" s="16">
        <v>41293</v>
      </c>
      <c r="O4" s="16">
        <v>41494</v>
      </c>
      <c r="P4" s="15" t="s">
        <v>74</v>
      </c>
      <c r="Q4" s="15" t="s">
        <v>74</v>
      </c>
      <c r="R4" s="1" t="s">
        <v>145</v>
      </c>
      <c r="S4" s="57" t="s">
        <v>436</v>
      </c>
      <c r="T4" s="49" t="s">
        <v>437</v>
      </c>
      <c r="U4" s="57" t="s">
        <v>438</v>
      </c>
      <c r="V4" s="15">
        <v>138</v>
      </c>
      <c r="W4" s="19">
        <v>30055</v>
      </c>
      <c r="X4" s="19">
        <v>23341</v>
      </c>
      <c r="Y4" s="15">
        <v>20</v>
      </c>
      <c r="Z4" s="15">
        <v>118</v>
      </c>
      <c r="AA4" s="15">
        <v>114</v>
      </c>
      <c r="AB4" s="15">
        <v>54</v>
      </c>
      <c r="AC4" s="15">
        <v>20</v>
      </c>
      <c r="AD4" s="15">
        <v>10</v>
      </c>
      <c r="AF4" s="15">
        <v>10</v>
      </c>
      <c r="AG4" s="15">
        <v>0</v>
      </c>
      <c r="AI4" s="15">
        <v>0</v>
      </c>
      <c r="AJ4" s="15">
        <v>4</v>
      </c>
      <c r="AK4" s="15">
        <v>0</v>
      </c>
      <c r="AL4" s="15">
        <v>4</v>
      </c>
      <c r="AM4" s="54">
        <f t="shared" ref="AM4:AM11" si="14">15.5*(AL4)</f>
        <v>62</v>
      </c>
      <c r="AN4" s="15">
        <v>0</v>
      </c>
      <c r="AO4" s="15">
        <v>0</v>
      </c>
      <c r="AP4" s="15">
        <v>0</v>
      </c>
      <c r="AQ4" s="54">
        <f t="shared" ref="AQ4:AQ11" si="15">17.5*(AP4)</f>
        <v>0</v>
      </c>
      <c r="AR4" s="15">
        <v>2</v>
      </c>
      <c r="AS4" s="15">
        <v>0</v>
      </c>
      <c r="AT4" s="15">
        <v>0</v>
      </c>
      <c r="AU4" s="54">
        <f t="shared" ref="AU4:AU11" si="16">24*(AT4)</f>
        <v>0</v>
      </c>
      <c r="AV4" s="15">
        <v>0</v>
      </c>
      <c r="AW4" s="15" t="s">
        <v>74</v>
      </c>
      <c r="AX4" s="15">
        <v>3</v>
      </c>
      <c r="AY4" s="15" t="s">
        <v>74</v>
      </c>
      <c r="AZ4" s="15" t="s">
        <v>75</v>
      </c>
      <c r="BA4" s="15">
        <v>2</v>
      </c>
      <c r="BB4" s="16">
        <v>41503</v>
      </c>
      <c r="BC4" s="15">
        <f>DATEDIF(I4,BB4,"d")</f>
        <v>0</v>
      </c>
      <c r="BD4" s="16">
        <v>41514</v>
      </c>
      <c r="BE4" s="16">
        <v>41535</v>
      </c>
      <c r="BF4" s="15">
        <f>DAYS360(BD4,BE4)</f>
        <v>20</v>
      </c>
      <c r="BG4" s="15" t="s">
        <v>444</v>
      </c>
      <c r="BH4" s="15">
        <v>184</v>
      </c>
      <c r="BI4" s="54">
        <f t="shared" si="0"/>
        <v>767</v>
      </c>
      <c r="BJ4" s="54">
        <f t="shared" si="1"/>
        <v>741</v>
      </c>
      <c r="BK4" s="16">
        <v>41507</v>
      </c>
      <c r="BL4" s="16">
        <v>41515</v>
      </c>
      <c r="BM4" s="15" t="s">
        <v>83</v>
      </c>
      <c r="BN4" s="16"/>
      <c r="BO4" s="16"/>
      <c r="BP4" s="16"/>
      <c r="BQ4" s="16">
        <v>41545</v>
      </c>
      <c r="BR4" s="58">
        <v>41552</v>
      </c>
      <c r="BS4" s="18">
        <f>IF(BR4="","Not complete",DAYS360(BQ4,BR4))</f>
        <v>7</v>
      </c>
      <c r="BT4" s="15" t="s">
        <v>83</v>
      </c>
      <c r="BU4" s="54">
        <f t="shared" si="2"/>
        <v>1209.5</v>
      </c>
      <c r="BV4" s="54">
        <f t="shared" si="3"/>
        <v>1168.5</v>
      </c>
      <c r="BW4" s="58">
        <v>41552</v>
      </c>
      <c r="BX4" s="16">
        <v>41583</v>
      </c>
      <c r="BY4" s="18">
        <f t="shared" si="4"/>
        <v>30</v>
      </c>
      <c r="BZ4" s="16">
        <v>41583</v>
      </c>
      <c r="CA4" s="16">
        <v>41606</v>
      </c>
      <c r="CB4" s="18">
        <f t="shared" si="5"/>
        <v>23</v>
      </c>
      <c r="CC4" s="15" t="s">
        <v>458</v>
      </c>
      <c r="CD4" s="54">
        <f t="shared" si="6"/>
        <v>354</v>
      </c>
      <c r="CE4" s="54">
        <f t="shared" si="7"/>
        <v>342</v>
      </c>
      <c r="CF4" s="16">
        <v>41606</v>
      </c>
      <c r="CG4" s="16">
        <v>41606</v>
      </c>
      <c r="CH4" s="16">
        <v>41606</v>
      </c>
      <c r="CI4" s="16">
        <v>41614</v>
      </c>
      <c r="CJ4" s="16">
        <v>41614</v>
      </c>
      <c r="CK4" s="16">
        <v>41625</v>
      </c>
      <c r="CL4" s="16">
        <v>41615</v>
      </c>
      <c r="CM4" s="18">
        <f>IF(CK4="","Not complete",DAYS360(CI4,CK4))</f>
        <v>11</v>
      </c>
      <c r="CN4" s="18">
        <f>IF(CL4="","Not complete",DAYS360(CJ4,CL4))</f>
        <v>1</v>
      </c>
      <c r="CO4" s="15">
        <v>2</v>
      </c>
      <c r="CP4" s="16">
        <v>41661</v>
      </c>
      <c r="CQ4" s="16" t="s">
        <v>74</v>
      </c>
      <c r="CR4" s="54">
        <v>0</v>
      </c>
      <c r="CS4" s="16">
        <v>41661</v>
      </c>
      <c r="CT4" s="26">
        <f t="shared" si="8"/>
        <v>155</v>
      </c>
      <c r="CU4" s="15" t="s">
        <v>75</v>
      </c>
      <c r="CV4" s="16">
        <v>41669</v>
      </c>
      <c r="CW4" s="15" t="s">
        <v>443</v>
      </c>
      <c r="CX4" s="16">
        <v>41670</v>
      </c>
      <c r="CY4" s="18">
        <f t="shared" si="9"/>
        <v>1380</v>
      </c>
      <c r="CZ4" s="18">
        <f t="shared" si="10"/>
        <v>371</v>
      </c>
      <c r="DA4" s="18">
        <f t="shared" si="11"/>
        <v>172</v>
      </c>
      <c r="DB4" s="71"/>
      <c r="DC4" s="71"/>
      <c r="DD4" s="16">
        <v>41670</v>
      </c>
      <c r="DF4" s="71"/>
      <c r="DG4" s="16">
        <v>41669</v>
      </c>
      <c r="DH4" s="71"/>
      <c r="DI4" s="16">
        <v>41669</v>
      </c>
      <c r="DJ4" s="1" t="s">
        <v>410</v>
      </c>
      <c r="DK4" s="54">
        <f t="shared" si="12"/>
        <v>3992.5</v>
      </c>
      <c r="DL4" s="56">
        <f t="shared" si="13"/>
        <v>3913.5</v>
      </c>
    </row>
    <row r="5" spans="1:120" ht="28" customHeight="1">
      <c r="A5" s="15">
        <v>48</v>
      </c>
      <c r="B5" s="31" t="s">
        <v>394</v>
      </c>
      <c r="C5" s="15" t="s">
        <v>178</v>
      </c>
      <c r="D5" s="21">
        <v>0.25208333333333333</v>
      </c>
      <c r="E5" s="15" t="s">
        <v>465</v>
      </c>
      <c r="G5" s="15" t="s">
        <v>506</v>
      </c>
      <c r="H5" s="1" t="s">
        <v>335</v>
      </c>
      <c r="I5" s="16">
        <v>41366</v>
      </c>
      <c r="J5" s="16">
        <v>41703</v>
      </c>
      <c r="K5" s="16">
        <v>41703</v>
      </c>
      <c r="L5" s="16">
        <v>41704</v>
      </c>
      <c r="M5" s="16">
        <v>39994</v>
      </c>
      <c r="N5" s="16">
        <v>41124</v>
      </c>
      <c r="O5" s="16">
        <v>41360</v>
      </c>
      <c r="P5" s="15" t="s">
        <v>74</v>
      </c>
      <c r="Q5" s="15" t="s">
        <v>75</v>
      </c>
      <c r="R5" s="1" t="s">
        <v>136</v>
      </c>
      <c r="S5" s="1" t="s">
        <v>395</v>
      </c>
      <c r="T5" s="1" t="s">
        <v>396</v>
      </c>
      <c r="U5" s="1" t="s">
        <v>397</v>
      </c>
      <c r="V5" s="15">
        <v>248</v>
      </c>
      <c r="W5" s="19">
        <v>73218</v>
      </c>
      <c r="X5" s="19">
        <v>52287</v>
      </c>
      <c r="Y5" s="19">
        <v>13184</v>
      </c>
      <c r="Z5" s="15">
        <v>206</v>
      </c>
      <c r="AA5" s="15">
        <v>218</v>
      </c>
      <c r="AB5" s="15">
        <v>116</v>
      </c>
      <c r="AC5" s="15">
        <v>64</v>
      </c>
      <c r="AD5" s="15">
        <v>29</v>
      </c>
      <c r="AF5" s="15">
        <v>36</v>
      </c>
      <c r="AG5" s="15">
        <v>0</v>
      </c>
      <c r="AI5" s="15">
        <v>0</v>
      </c>
      <c r="AJ5" s="15">
        <v>0</v>
      </c>
      <c r="AK5" s="15">
        <v>0</v>
      </c>
      <c r="AL5" s="15">
        <v>0</v>
      </c>
      <c r="AM5" s="54">
        <f t="shared" si="14"/>
        <v>0</v>
      </c>
      <c r="AN5" s="15">
        <v>12</v>
      </c>
      <c r="AO5" s="15">
        <v>1</v>
      </c>
      <c r="AP5" s="15">
        <v>13</v>
      </c>
      <c r="AQ5" s="54">
        <f t="shared" si="15"/>
        <v>227.5</v>
      </c>
      <c r="AR5" s="15">
        <v>0</v>
      </c>
      <c r="AS5" s="15">
        <v>0</v>
      </c>
      <c r="AT5" s="15">
        <v>0</v>
      </c>
      <c r="AU5" s="54">
        <f t="shared" si="16"/>
        <v>0</v>
      </c>
      <c r="AV5" s="15">
        <v>0</v>
      </c>
      <c r="AW5" s="15" t="s">
        <v>74</v>
      </c>
      <c r="AX5" s="15">
        <v>8</v>
      </c>
      <c r="AY5" s="15" t="s">
        <v>74</v>
      </c>
      <c r="AZ5" s="15" t="s">
        <v>74</v>
      </c>
      <c r="BA5" s="15">
        <v>0</v>
      </c>
      <c r="BB5" s="16">
        <v>41368</v>
      </c>
      <c r="BC5" s="15">
        <v>2</v>
      </c>
      <c r="BD5" s="16">
        <v>41507</v>
      </c>
      <c r="BE5" s="16">
        <v>41579</v>
      </c>
      <c r="BF5" s="15">
        <f>DAYS360(BD5,BE5)</f>
        <v>70</v>
      </c>
      <c r="BG5" s="15" t="s">
        <v>251</v>
      </c>
      <c r="BH5" s="15">
        <v>168</v>
      </c>
      <c r="BI5" s="54">
        <f t="shared" si="0"/>
        <v>1339</v>
      </c>
      <c r="BJ5" s="54">
        <f t="shared" si="1"/>
        <v>1417</v>
      </c>
      <c r="BK5" s="16">
        <v>41373</v>
      </c>
      <c r="BL5" s="16">
        <v>41383</v>
      </c>
      <c r="BM5" s="15" t="s">
        <v>83</v>
      </c>
      <c r="BN5" s="16"/>
      <c r="BO5" s="16"/>
      <c r="BP5" s="16"/>
      <c r="BQ5" s="16">
        <v>41621</v>
      </c>
      <c r="BR5" s="16">
        <v>41646</v>
      </c>
      <c r="BS5" s="18">
        <f>IF(BR5="","Not complete",DAYS360(BQ5,BR5))</f>
        <v>24</v>
      </c>
      <c r="BT5" s="15" t="s">
        <v>83</v>
      </c>
      <c r="BU5" s="54">
        <f t="shared" si="2"/>
        <v>2111.5</v>
      </c>
      <c r="BV5" s="54">
        <f t="shared" si="3"/>
        <v>2234.5</v>
      </c>
      <c r="BW5" s="16">
        <v>41646</v>
      </c>
      <c r="BX5" s="16">
        <v>41675</v>
      </c>
      <c r="BY5" s="18">
        <f t="shared" si="4"/>
        <v>28</v>
      </c>
      <c r="BZ5" s="16">
        <v>41647</v>
      </c>
      <c r="CA5" s="16">
        <v>41654</v>
      </c>
      <c r="CB5" s="18">
        <f t="shared" si="5"/>
        <v>7</v>
      </c>
      <c r="CC5" s="15" t="s">
        <v>444</v>
      </c>
      <c r="CD5" s="54">
        <f t="shared" si="6"/>
        <v>618</v>
      </c>
      <c r="CE5" s="54">
        <f t="shared" si="7"/>
        <v>654</v>
      </c>
      <c r="CF5" s="16">
        <v>41681</v>
      </c>
      <c r="CG5" s="16">
        <v>41681</v>
      </c>
      <c r="CH5" s="16">
        <v>41681</v>
      </c>
      <c r="CI5" s="16">
        <v>41684</v>
      </c>
      <c r="CJ5" s="16">
        <v>41684</v>
      </c>
      <c r="CK5" s="16">
        <v>41690</v>
      </c>
      <c r="CL5" s="16">
        <v>41688</v>
      </c>
      <c r="CM5" s="18">
        <f t="shared" ref="CM5:CN5" si="17">IF(CK5="","Not complete",DAYS360(CI5,CK5))</f>
        <v>6</v>
      </c>
      <c r="CN5" s="18">
        <f t="shared" si="17"/>
        <v>4</v>
      </c>
      <c r="CO5" s="15">
        <v>2</v>
      </c>
      <c r="CP5" s="16">
        <v>41690</v>
      </c>
      <c r="CQ5" s="16" t="s">
        <v>74</v>
      </c>
      <c r="CR5" s="54">
        <v>0</v>
      </c>
      <c r="CS5" s="16">
        <v>41690</v>
      </c>
      <c r="CT5" s="26">
        <f t="shared" si="8"/>
        <v>318</v>
      </c>
      <c r="CU5" s="16" t="s">
        <v>74</v>
      </c>
      <c r="CV5" s="16">
        <v>41703</v>
      </c>
      <c r="CW5" s="16" t="s">
        <v>251</v>
      </c>
      <c r="CX5" s="16">
        <v>41704</v>
      </c>
      <c r="CY5" s="18">
        <f t="shared" si="9"/>
        <v>1686</v>
      </c>
      <c r="CZ5" s="18">
        <f t="shared" si="10"/>
        <v>573</v>
      </c>
      <c r="DA5" s="18">
        <f t="shared" si="11"/>
        <v>339</v>
      </c>
      <c r="DB5" s="71"/>
      <c r="DC5" s="71"/>
      <c r="DD5" s="16">
        <v>41704</v>
      </c>
      <c r="DF5" s="71"/>
      <c r="DG5" s="16">
        <v>41703</v>
      </c>
      <c r="DH5" s="71"/>
      <c r="DI5" s="16">
        <v>41703</v>
      </c>
      <c r="DJ5" s="1" t="s">
        <v>466</v>
      </c>
      <c r="DK5" s="54">
        <f t="shared" si="12"/>
        <v>5896</v>
      </c>
      <c r="DL5" s="56">
        <f t="shared" si="13"/>
        <v>6133</v>
      </c>
      <c r="DM5" s="15"/>
    </row>
    <row r="6" spans="1:120" ht="28" customHeight="1">
      <c r="A6" s="15">
        <v>51</v>
      </c>
      <c r="B6" s="31" t="s">
        <v>406</v>
      </c>
      <c r="C6" s="15" t="s">
        <v>7</v>
      </c>
      <c r="D6" s="21">
        <v>0.25277777777777777</v>
      </c>
      <c r="E6" s="15" t="s">
        <v>142</v>
      </c>
      <c r="G6" s="15" t="s">
        <v>506</v>
      </c>
      <c r="H6" s="1" t="s">
        <v>335</v>
      </c>
      <c r="I6" s="16">
        <v>41438</v>
      </c>
      <c r="J6" s="16">
        <v>41738</v>
      </c>
      <c r="K6" s="16">
        <v>41738</v>
      </c>
      <c r="L6" s="16">
        <v>41710</v>
      </c>
      <c r="M6" s="16">
        <v>41711</v>
      </c>
      <c r="N6" s="16">
        <v>41152</v>
      </c>
      <c r="O6" s="16">
        <v>41429</v>
      </c>
      <c r="P6" s="15" t="s">
        <v>74</v>
      </c>
      <c r="Q6" s="15" t="s">
        <v>74</v>
      </c>
      <c r="R6" s="1" t="s">
        <v>256</v>
      </c>
      <c r="S6" s="1" t="s">
        <v>407</v>
      </c>
      <c r="T6" s="49" t="s">
        <v>408</v>
      </c>
      <c r="U6" s="1" t="s">
        <v>409</v>
      </c>
      <c r="V6" s="15">
        <v>174</v>
      </c>
      <c r="W6" s="19">
        <v>49528</v>
      </c>
      <c r="X6" s="19">
        <v>36604</v>
      </c>
      <c r="Y6" s="19">
        <v>6941</v>
      </c>
      <c r="Z6" s="15">
        <v>142</v>
      </c>
      <c r="AA6" s="15">
        <v>140</v>
      </c>
      <c r="AB6" s="15">
        <v>78</v>
      </c>
      <c r="AC6" s="15">
        <v>24</v>
      </c>
      <c r="AD6" s="15">
        <v>29</v>
      </c>
      <c r="AF6" s="15">
        <v>42</v>
      </c>
      <c r="AG6" s="15">
        <v>0</v>
      </c>
      <c r="AI6" s="15">
        <v>0</v>
      </c>
      <c r="AJ6" s="15">
        <v>0</v>
      </c>
      <c r="AK6" s="15">
        <v>0</v>
      </c>
      <c r="AL6" s="15">
        <v>0</v>
      </c>
      <c r="AM6" s="54">
        <f t="shared" si="14"/>
        <v>0</v>
      </c>
      <c r="AN6" s="15">
        <v>5</v>
      </c>
      <c r="AO6" s="15">
        <v>0</v>
      </c>
      <c r="AP6" s="15">
        <v>5</v>
      </c>
      <c r="AQ6" s="54">
        <f t="shared" si="15"/>
        <v>87.5</v>
      </c>
      <c r="AR6" s="15">
        <v>1</v>
      </c>
      <c r="AS6" s="15">
        <v>4</v>
      </c>
      <c r="AT6" s="15">
        <v>5</v>
      </c>
      <c r="AU6" s="54">
        <f t="shared" si="16"/>
        <v>120</v>
      </c>
      <c r="AV6" s="15">
        <v>0</v>
      </c>
      <c r="AW6" s="15" t="s">
        <v>75</v>
      </c>
      <c r="AX6" s="15">
        <v>4</v>
      </c>
      <c r="AY6" s="15" t="s">
        <v>74</v>
      </c>
      <c r="AZ6" s="15" t="s">
        <v>75</v>
      </c>
      <c r="BA6" s="15">
        <v>1</v>
      </c>
      <c r="BB6" s="16">
        <v>41439</v>
      </c>
      <c r="BC6" s="15">
        <f>DATEDIF(I6,BB6,"d")</f>
        <v>1</v>
      </c>
      <c r="BD6" s="16">
        <v>41517</v>
      </c>
      <c r="BE6" s="16">
        <v>41571</v>
      </c>
      <c r="BF6" s="15">
        <f>DAYS360(BD6,BE6)</f>
        <v>54</v>
      </c>
      <c r="BG6" s="15" t="s">
        <v>109</v>
      </c>
      <c r="BH6" s="15">
        <v>93</v>
      </c>
      <c r="BI6" s="54">
        <f t="shared" si="0"/>
        <v>923</v>
      </c>
      <c r="BJ6" s="54">
        <f t="shared" si="1"/>
        <v>910</v>
      </c>
      <c r="BK6" s="16">
        <v>41452</v>
      </c>
      <c r="BL6" s="16">
        <v>41461</v>
      </c>
      <c r="BM6" s="15" t="s">
        <v>83</v>
      </c>
      <c r="BN6" s="16"/>
      <c r="BO6" s="16"/>
      <c r="BP6" s="16"/>
      <c r="BQ6" s="16">
        <v>41572</v>
      </c>
      <c r="BR6" s="16">
        <v>41584</v>
      </c>
      <c r="BS6" s="18">
        <f>IF(BR6="","Not complete",DAYS360(BQ6,BR6))</f>
        <v>11</v>
      </c>
      <c r="BT6" s="15" t="s">
        <v>83</v>
      </c>
      <c r="BU6" s="54">
        <f t="shared" si="2"/>
        <v>1455.5</v>
      </c>
      <c r="BV6" s="54">
        <f t="shared" si="3"/>
        <v>1435</v>
      </c>
      <c r="BW6" s="16">
        <v>41584</v>
      </c>
      <c r="BX6" s="16">
        <v>41646</v>
      </c>
      <c r="BY6" s="18">
        <f t="shared" si="4"/>
        <v>61</v>
      </c>
      <c r="BZ6" s="16">
        <v>41637</v>
      </c>
      <c r="CA6" s="16">
        <v>41613</v>
      </c>
      <c r="CB6" s="18">
        <f t="shared" si="5"/>
        <v>-24</v>
      </c>
      <c r="CC6" s="15" t="s">
        <v>444</v>
      </c>
      <c r="CD6" s="54">
        <f t="shared" si="6"/>
        <v>426</v>
      </c>
      <c r="CE6" s="54">
        <f t="shared" si="7"/>
        <v>420</v>
      </c>
      <c r="CF6" s="16">
        <v>41647</v>
      </c>
      <c r="CG6" s="16">
        <v>41649</v>
      </c>
      <c r="CH6" s="16">
        <v>41649</v>
      </c>
      <c r="CI6" s="16">
        <v>41661</v>
      </c>
      <c r="CJ6" s="16">
        <v>41661</v>
      </c>
      <c r="CK6" s="16">
        <v>41338</v>
      </c>
      <c r="CL6" s="16">
        <v>41667</v>
      </c>
      <c r="CM6" s="18">
        <f>IF(CK6="","Not complete",DAYS360(CI6,CK6))</f>
        <v>-317</v>
      </c>
      <c r="CN6" s="18">
        <f>IF(CL6="","Not complete",DAYS360(CJ6,CL6))</f>
        <v>6</v>
      </c>
      <c r="CO6" s="15">
        <v>2</v>
      </c>
      <c r="CP6" s="16">
        <v>41703</v>
      </c>
      <c r="CQ6" s="16" t="s">
        <v>74</v>
      </c>
      <c r="CR6" s="54">
        <v>0</v>
      </c>
      <c r="CS6" s="16">
        <v>41703</v>
      </c>
      <c r="CT6" s="26">
        <f t="shared" si="8"/>
        <v>262</v>
      </c>
      <c r="CU6" s="16" t="s">
        <v>74</v>
      </c>
      <c r="CV6" s="16">
        <v>41710</v>
      </c>
      <c r="CW6" s="16" t="s">
        <v>251</v>
      </c>
      <c r="CX6" s="16">
        <v>41711</v>
      </c>
      <c r="CY6" s="18">
        <f t="shared" si="9"/>
        <v>0</v>
      </c>
      <c r="CZ6" s="18">
        <f t="shared" si="10"/>
        <v>553</v>
      </c>
      <c r="DA6" s="18">
        <f t="shared" si="11"/>
        <v>279</v>
      </c>
      <c r="DB6" s="71"/>
      <c r="DC6" s="71"/>
      <c r="DD6" s="16">
        <v>41711</v>
      </c>
      <c r="DF6" s="71"/>
      <c r="DG6" s="16">
        <v>41710</v>
      </c>
      <c r="DH6" s="71"/>
      <c r="DI6" s="16">
        <v>41710</v>
      </c>
      <c r="DJ6" s="1" t="s">
        <v>463</v>
      </c>
      <c r="DK6" s="54">
        <f t="shared" si="12"/>
        <v>4612</v>
      </c>
      <c r="DL6" s="56">
        <f t="shared" si="13"/>
        <v>4572.5</v>
      </c>
    </row>
    <row r="7" spans="1:120" ht="28" customHeight="1">
      <c r="A7" s="15">
        <v>50</v>
      </c>
      <c r="B7" s="31" t="s">
        <v>400</v>
      </c>
      <c r="C7" s="15" t="s">
        <v>153</v>
      </c>
      <c r="D7" s="21">
        <v>0.25347222222222221</v>
      </c>
      <c r="E7" s="15" t="s">
        <v>142</v>
      </c>
      <c r="G7" s="15" t="s">
        <v>506</v>
      </c>
      <c r="H7" s="1" t="s">
        <v>335</v>
      </c>
      <c r="I7" s="16">
        <v>41433</v>
      </c>
      <c r="J7" s="16">
        <v>41725</v>
      </c>
      <c r="K7" s="16">
        <v>41725</v>
      </c>
      <c r="L7" s="16">
        <v>41726</v>
      </c>
      <c r="M7" s="16">
        <v>39933</v>
      </c>
      <c r="N7" s="16">
        <v>41241</v>
      </c>
      <c r="O7" s="16">
        <v>41428</v>
      </c>
      <c r="P7" s="15" t="s">
        <v>74</v>
      </c>
      <c r="Q7" s="15" t="s">
        <v>75</v>
      </c>
      <c r="R7" s="1" t="s">
        <v>145</v>
      </c>
      <c r="S7" s="1" t="s">
        <v>401</v>
      </c>
      <c r="T7" s="49" t="s">
        <v>402</v>
      </c>
      <c r="U7" s="1" t="s">
        <v>403</v>
      </c>
      <c r="V7" s="15">
        <v>238</v>
      </c>
      <c r="W7" s="19">
        <v>60594</v>
      </c>
      <c r="X7" s="19">
        <v>33734</v>
      </c>
      <c r="Y7" s="19">
        <v>16272</v>
      </c>
      <c r="Z7" s="15">
        <v>198</v>
      </c>
      <c r="AA7" s="15">
        <v>214</v>
      </c>
      <c r="AB7" s="15">
        <v>82</v>
      </c>
      <c r="AC7" s="15">
        <v>80</v>
      </c>
      <c r="AD7" s="15">
        <v>24</v>
      </c>
      <c r="AF7" s="15">
        <v>37</v>
      </c>
      <c r="AG7" s="15">
        <v>1</v>
      </c>
      <c r="AI7" s="15">
        <v>2</v>
      </c>
      <c r="AJ7" s="15">
        <v>0</v>
      </c>
      <c r="AK7" s="15">
        <v>0</v>
      </c>
      <c r="AL7" s="15">
        <v>0</v>
      </c>
      <c r="AM7" s="54">
        <f t="shared" si="14"/>
        <v>0</v>
      </c>
      <c r="AN7" s="15">
        <v>19</v>
      </c>
      <c r="AO7" s="15">
        <v>5</v>
      </c>
      <c r="AP7" s="15">
        <v>24</v>
      </c>
      <c r="AQ7" s="54">
        <f t="shared" si="15"/>
        <v>420</v>
      </c>
      <c r="AR7" s="15">
        <v>1</v>
      </c>
      <c r="AS7" s="15">
        <v>0</v>
      </c>
      <c r="AT7" s="15">
        <v>1</v>
      </c>
      <c r="AU7" s="54">
        <f t="shared" si="16"/>
        <v>24</v>
      </c>
      <c r="AV7" s="15">
        <v>4</v>
      </c>
      <c r="AW7" s="15" t="s">
        <v>74</v>
      </c>
      <c r="AX7" s="15">
        <v>15</v>
      </c>
      <c r="AY7" s="15" t="s">
        <v>75</v>
      </c>
      <c r="AZ7" s="15" t="s">
        <v>74</v>
      </c>
      <c r="BA7" s="15">
        <v>0</v>
      </c>
      <c r="BB7" s="16">
        <v>41436</v>
      </c>
      <c r="BC7" s="15">
        <f>DATEDIF(I7,BB7,"d")</f>
        <v>3</v>
      </c>
      <c r="BD7" s="16">
        <v>41507</v>
      </c>
      <c r="BE7" s="16">
        <v>41587</v>
      </c>
      <c r="BF7" s="15">
        <f>DAYS360(BD7,BE7)</f>
        <v>78</v>
      </c>
      <c r="BG7" s="15" t="s">
        <v>443</v>
      </c>
      <c r="BH7" s="15">
        <v>190</v>
      </c>
      <c r="BI7" s="54">
        <f t="shared" si="0"/>
        <v>1287</v>
      </c>
      <c r="BJ7" s="54">
        <f t="shared" si="1"/>
        <v>1391</v>
      </c>
      <c r="BK7" s="16">
        <v>41438</v>
      </c>
      <c r="BL7" s="16">
        <v>41446</v>
      </c>
      <c r="BM7" s="15" t="s">
        <v>83</v>
      </c>
      <c r="BN7" s="16"/>
      <c r="BO7" s="16"/>
      <c r="BP7" s="16"/>
      <c r="BQ7" s="16">
        <v>41607</v>
      </c>
      <c r="BR7" s="16">
        <v>41619</v>
      </c>
      <c r="BS7" s="18">
        <f>IF(BR7="","Not complete",DAYS360(BQ7,BR7))</f>
        <v>12</v>
      </c>
      <c r="BT7" s="15" t="s">
        <v>83</v>
      </c>
      <c r="BU7" s="54">
        <f t="shared" si="2"/>
        <v>2029.5</v>
      </c>
      <c r="BV7" s="54">
        <f t="shared" si="3"/>
        <v>2193.5</v>
      </c>
      <c r="BW7" s="16">
        <v>41619</v>
      </c>
      <c r="BX7" s="16">
        <v>41646</v>
      </c>
      <c r="BY7" s="18">
        <f t="shared" si="4"/>
        <v>26</v>
      </c>
      <c r="BZ7" s="16">
        <v>41628</v>
      </c>
      <c r="CA7" s="16">
        <v>41655</v>
      </c>
      <c r="CB7" s="18">
        <f t="shared" si="5"/>
        <v>26</v>
      </c>
      <c r="CC7" s="15" t="s">
        <v>110</v>
      </c>
      <c r="CD7" s="54">
        <f t="shared" si="6"/>
        <v>594</v>
      </c>
      <c r="CE7" s="54">
        <f t="shared" si="7"/>
        <v>642</v>
      </c>
      <c r="CF7" s="16">
        <v>41655</v>
      </c>
      <c r="CG7" s="16">
        <v>41656</v>
      </c>
      <c r="CH7" s="16">
        <v>41656</v>
      </c>
      <c r="CI7" s="16">
        <v>41664</v>
      </c>
      <c r="CJ7" s="16">
        <v>41667</v>
      </c>
      <c r="CK7" s="16">
        <v>41723</v>
      </c>
      <c r="CL7" s="16">
        <v>41675</v>
      </c>
      <c r="CM7" s="18">
        <f>IF(CK7="","Not complete",DAYS360(CI7,CK7))</f>
        <v>60</v>
      </c>
      <c r="CN7" s="18">
        <f>IF(CL7="","Not complete",DAYS360(CJ7,CL7))</f>
        <v>7</v>
      </c>
      <c r="CO7" s="15">
        <v>1</v>
      </c>
      <c r="CP7" s="16">
        <v>41723</v>
      </c>
      <c r="CQ7" s="16" t="s">
        <v>74</v>
      </c>
      <c r="CR7" s="54">
        <v>0</v>
      </c>
      <c r="CS7" s="16">
        <v>41723</v>
      </c>
      <c r="CT7" s="26">
        <f t="shared" si="8"/>
        <v>287</v>
      </c>
      <c r="CU7" s="16" t="s">
        <v>74</v>
      </c>
      <c r="CV7" s="16">
        <v>41725</v>
      </c>
      <c r="CW7" s="16" t="s">
        <v>443</v>
      </c>
      <c r="CX7" s="16">
        <v>41726</v>
      </c>
      <c r="CY7" s="18">
        <f t="shared" si="9"/>
        <v>1768</v>
      </c>
      <c r="CZ7" s="18">
        <f t="shared" si="10"/>
        <v>480</v>
      </c>
      <c r="DA7" s="18">
        <f t="shared" si="11"/>
        <v>295</v>
      </c>
      <c r="DB7" s="71"/>
      <c r="DC7" s="71"/>
      <c r="DD7" s="16">
        <v>41726</v>
      </c>
      <c r="DF7" s="71"/>
      <c r="DG7" s="16">
        <v>41725</v>
      </c>
      <c r="DH7" s="71"/>
      <c r="DI7" s="16">
        <v>41725</v>
      </c>
      <c r="DJ7" s="1" t="s">
        <v>467</v>
      </c>
      <c r="DK7" s="54">
        <f t="shared" si="12"/>
        <v>5954.5</v>
      </c>
      <c r="DL7" s="56">
        <f t="shared" si="13"/>
        <v>6270.5</v>
      </c>
      <c r="DM7" s="15"/>
    </row>
    <row r="8" spans="1:120" ht="28" customHeight="1">
      <c r="A8" s="15">
        <v>53</v>
      </c>
      <c r="B8" s="31" t="s">
        <v>416</v>
      </c>
      <c r="C8" s="15" t="s">
        <v>178</v>
      </c>
      <c r="D8" s="21">
        <v>0.25416666666666665</v>
      </c>
      <c r="E8" s="15" t="s">
        <v>123</v>
      </c>
      <c r="G8" s="15" t="s">
        <v>506</v>
      </c>
      <c r="H8" s="1" t="s">
        <v>335</v>
      </c>
      <c r="I8" s="16">
        <v>41460</v>
      </c>
      <c r="J8" s="16">
        <v>41804</v>
      </c>
      <c r="K8" s="16">
        <v>41804</v>
      </c>
      <c r="L8" s="16">
        <v>41807</v>
      </c>
      <c r="M8" s="16">
        <v>41181</v>
      </c>
      <c r="N8" s="16">
        <v>41186</v>
      </c>
      <c r="O8" s="16">
        <v>41457</v>
      </c>
      <c r="P8" s="15" t="s">
        <v>74</v>
      </c>
      <c r="Q8" s="15" t="s">
        <v>75</v>
      </c>
      <c r="R8" s="1" t="s">
        <v>256</v>
      </c>
      <c r="S8" s="1" t="s">
        <v>417</v>
      </c>
      <c r="T8" s="49" t="s">
        <v>94</v>
      </c>
      <c r="U8" s="1" t="s">
        <v>418</v>
      </c>
      <c r="V8" s="15">
        <v>240</v>
      </c>
      <c r="W8" s="19">
        <v>58489</v>
      </c>
      <c r="X8" s="19">
        <v>45113</v>
      </c>
      <c r="Y8" s="15">
        <v>2361</v>
      </c>
      <c r="Z8" s="15">
        <v>196</v>
      </c>
      <c r="AA8" s="15">
        <v>190</v>
      </c>
      <c r="AB8" s="15">
        <v>102</v>
      </c>
      <c r="AC8" s="15">
        <v>38</v>
      </c>
      <c r="AD8" s="15">
        <v>41</v>
      </c>
      <c r="AF8" s="15">
        <v>52</v>
      </c>
      <c r="AG8" s="15">
        <v>3</v>
      </c>
      <c r="AI8" s="15">
        <v>3</v>
      </c>
      <c r="AJ8" s="15">
        <v>0</v>
      </c>
      <c r="AK8" s="15">
        <v>0</v>
      </c>
      <c r="AL8" s="15">
        <v>0</v>
      </c>
      <c r="AM8" s="54">
        <f t="shared" si="14"/>
        <v>0</v>
      </c>
      <c r="AN8" s="15">
        <v>15</v>
      </c>
      <c r="AO8" s="15">
        <v>0</v>
      </c>
      <c r="AP8" s="15">
        <v>15</v>
      </c>
      <c r="AQ8" s="54">
        <f t="shared" si="15"/>
        <v>262.5</v>
      </c>
      <c r="AR8" s="15">
        <v>3</v>
      </c>
      <c r="AS8" s="15">
        <v>0</v>
      </c>
      <c r="AT8" s="15">
        <v>3</v>
      </c>
      <c r="AU8" s="54">
        <f t="shared" si="16"/>
        <v>72</v>
      </c>
      <c r="AV8" s="15">
        <v>0</v>
      </c>
      <c r="AW8" s="15" t="s">
        <v>74</v>
      </c>
      <c r="AX8" s="15">
        <v>8</v>
      </c>
      <c r="AY8" s="15" t="s">
        <v>74</v>
      </c>
      <c r="AZ8" s="15" t="s">
        <v>74</v>
      </c>
      <c r="BA8" s="15">
        <v>0</v>
      </c>
      <c r="BB8" s="16">
        <v>41460</v>
      </c>
      <c r="BC8" s="15">
        <v>0</v>
      </c>
      <c r="BD8" s="16">
        <v>41661</v>
      </c>
      <c r="BE8" s="16">
        <v>41688</v>
      </c>
      <c r="BF8" s="15">
        <f t="shared" ref="BF8" si="18">DAYS360(BD8,BE8)</f>
        <v>26</v>
      </c>
      <c r="BG8" s="15" t="s">
        <v>109</v>
      </c>
      <c r="BH8" s="15">
        <v>102</v>
      </c>
      <c r="BI8" s="54">
        <f t="shared" si="0"/>
        <v>1274</v>
      </c>
      <c r="BJ8" s="54">
        <f t="shared" si="1"/>
        <v>1235</v>
      </c>
      <c r="BK8" s="16">
        <v>41475</v>
      </c>
      <c r="BL8" s="16">
        <v>41488</v>
      </c>
      <c r="BM8" s="15" t="s">
        <v>83</v>
      </c>
      <c r="BN8" s="16"/>
      <c r="BO8" s="16"/>
      <c r="BP8" s="16"/>
      <c r="BQ8" s="16">
        <v>41688</v>
      </c>
      <c r="BR8" s="16">
        <v>41699</v>
      </c>
      <c r="BS8" s="18">
        <f t="shared" ref="BS8" si="19">IF(BR8="","Not complete",DAYS360(BQ8,BR8))</f>
        <v>13</v>
      </c>
      <c r="BT8" s="15" t="s">
        <v>83</v>
      </c>
      <c r="BU8" s="54">
        <f t="shared" si="2"/>
        <v>2009</v>
      </c>
      <c r="BV8" s="54">
        <f t="shared" si="3"/>
        <v>1947.5</v>
      </c>
      <c r="BW8" s="16">
        <v>41702</v>
      </c>
      <c r="BX8" s="16">
        <v>41709</v>
      </c>
      <c r="BY8" s="18">
        <f t="shared" si="4"/>
        <v>7</v>
      </c>
      <c r="BZ8" s="16">
        <v>41704</v>
      </c>
      <c r="CA8" s="16">
        <v>41711</v>
      </c>
      <c r="CB8" s="18">
        <f t="shared" si="5"/>
        <v>7</v>
      </c>
      <c r="CC8" s="15" t="s">
        <v>458</v>
      </c>
      <c r="CD8" s="54">
        <f t="shared" si="6"/>
        <v>588</v>
      </c>
      <c r="CE8" s="54">
        <f t="shared" si="7"/>
        <v>570</v>
      </c>
      <c r="CF8" s="16">
        <v>41711</v>
      </c>
      <c r="CG8" s="16">
        <v>41713</v>
      </c>
      <c r="CH8" s="16">
        <v>41716</v>
      </c>
      <c r="CI8" s="16">
        <v>41723</v>
      </c>
      <c r="CJ8" s="16">
        <v>41724</v>
      </c>
      <c r="CK8" s="16">
        <v>41739</v>
      </c>
      <c r="CL8" s="16">
        <v>41726</v>
      </c>
      <c r="CM8" s="18">
        <f t="shared" ref="CM8:CN8" si="20">IF(CK8="","Not complete",DAYS360(CI8,CK8))</f>
        <v>15</v>
      </c>
      <c r="CN8" s="18">
        <f t="shared" si="20"/>
        <v>2</v>
      </c>
      <c r="CO8" s="15">
        <v>2</v>
      </c>
      <c r="CP8" s="16">
        <v>41796</v>
      </c>
      <c r="CQ8" s="16" t="s">
        <v>74</v>
      </c>
      <c r="CR8" s="54">
        <v>0</v>
      </c>
      <c r="CS8" s="16">
        <v>41796</v>
      </c>
      <c r="CT8" s="26">
        <f t="shared" si="8"/>
        <v>331</v>
      </c>
      <c r="CU8" s="15" t="s">
        <v>75</v>
      </c>
      <c r="CV8" s="16">
        <v>41804</v>
      </c>
      <c r="CW8" s="16" t="s">
        <v>458</v>
      </c>
      <c r="CX8" s="16">
        <v>41807</v>
      </c>
      <c r="CY8" s="18">
        <f t="shared" si="9"/>
        <v>618</v>
      </c>
      <c r="CZ8" s="18">
        <f t="shared" si="10"/>
        <v>613</v>
      </c>
      <c r="DA8" s="18">
        <f t="shared" si="11"/>
        <v>345</v>
      </c>
      <c r="DB8" s="71"/>
      <c r="DC8" s="71"/>
      <c r="DD8" s="16">
        <v>41807</v>
      </c>
      <c r="DF8" s="71"/>
      <c r="DG8" s="16">
        <v>41804</v>
      </c>
      <c r="DH8" s="71"/>
      <c r="DI8" s="16">
        <v>41804</v>
      </c>
      <c r="DJ8" s="1" t="s">
        <v>419</v>
      </c>
      <c r="DK8" s="54">
        <f t="shared" si="12"/>
        <v>5805.5</v>
      </c>
      <c r="DL8" s="56">
        <f t="shared" si="13"/>
        <v>5687</v>
      </c>
    </row>
    <row r="9" spans="1:120" ht="28" customHeight="1">
      <c r="A9" s="15">
        <v>56</v>
      </c>
      <c r="B9" s="31" t="s">
        <v>431</v>
      </c>
      <c r="C9" s="15" t="s">
        <v>427</v>
      </c>
      <c r="D9" s="21">
        <v>0.25486111111111109</v>
      </c>
      <c r="E9" s="15" t="s">
        <v>123</v>
      </c>
      <c r="G9" s="15" t="s">
        <v>506</v>
      </c>
      <c r="H9" s="1" t="s">
        <v>335</v>
      </c>
      <c r="I9" s="16">
        <v>41501</v>
      </c>
      <c r="J9" s="16">
        <v>41810</v>
      </c>
      <c r="K9" s="16">
        <v>41810</v>
      </c>
      <c r="L9" s="16">
        <v>41810</v>
      </c>
      <c r="M9" s="16">
        <v>39903</v>
      </c>
      <c r="N9" s="16">
        <v>41297</v>
      </c>
      <c r="O9" s="16">
        <v>41452</v>
      </c>
      <c r="P9" s="15" t="s">
        <v>74</v>
      </c>
      <c r="Q9" s="15" t="s">
        <v>74</v>
      </c>
      <c r="R9" s="1" t="s">
        <v>256</v>
      </c>
      <c r="S9" s="1" t="s">
        <v>432</v>
      </c>
      <c r="T9" s="49" t="s">
        <v>433</v>
      </c>
      <c r="U9" s="1" t="s">
        <v>434</v>
      </c>
      <c r="V9" s="15">
        <v>206</v>
      </c>
      <c r="W9" s="19">
        <v>46850</v>
      </c>
      <c r="X9" s="19">
        <v>36252</v>
      </c>
      <c r="Y9" s="15">
        <v>1014</v>
      </c>
      <c r="Z9" s="15">
        <v>168</v>
      </c>
      <c r="AA9" s="15">
        <v>156</v>
      </c>
      <c r="AB9" s="15">
        <v>100</v>
      </c>
      <c r="AC9" s="15">
        <v>4</v>
      </c>
      <c r="AD9" s="15">
        <v>27</v>
      </c>
      <c r="AF9" s="15">
        <v>27</v>
      </c>
      <c r="AG9" s="15">
        <v>1</v>
      </c>
      <c r="AI9" s="15">
        <v>1</v>
      </c>
      <c r="AJ9" s="15">
        <v>0</v>
      </c>
      <c r="AK9" s="15">
        <v>0</v>
      </c>
      <c r="AL9" s="15">
        <v>0</v>
      </c>
      <c r="AM9" s="54">
        <f t="shared" si="14"/>
        <v>0</v>
      </c>
      <c r="AN9" s="15">
        <v>49</v>
      </c>
      <c r="AO9" s="15">
        <v>0</v>
      </c>
      <c r="AP9" s="15">
        <v>49</v>
      </c>
      <c r="AQ9" s="54">
        <f t="shared" si="15"/>
        <v>857.5</v>
      </c>
      <c r="AR9" s="15">
        <v>42</v>
      </c>
      <c r="AS9" s="15">
        <v>0</v>
      </c>
      <c r="AT9" s="15">
        <v>42</v>
      </c>
      <c r="AU9" s="54">
        <f t="shared" si="16"/>
        <v>1008</v>
      </c>
      <c r="AV9" s="15">
        <v>38</v>
      </c>
      <c r="AW9" s="15" t="s">
        <v>75</v>
      </c>
      <c r="AX9" s="15">
        <v>2</v>
      </c>
      <c r="AY9" s="15" t="s">
        <v>75</v>
      </c>
      <c r="AZ9" s="15" t="s">
        <v>74</v>
      </c>
      <c r="BA9" s="15">
        <v>0</v>
      </c>
      <c r="BB9" s="16">
        <v>41501</v>
      </c>
      <c r="BC9" s="15">
        <f>DATEDIF(I9,BB9,"d")</f>
        <v>0</v>
      </c>
      <c r="BD9" s="16">
        <v>41663</v>
      </c>
      <c r="BE9" s="16">
        <v>41711</v>
      </c>
      <c r="BF9" s="15">
        <f t="shared" ref="BF9:BF14" si="21">DAYS360(BD9,BE9)</f>
        <v>49</v>
      </c>
      <c r="BG9" s="15" t="s">
        <v>384</v>
      </c>
      <c r="BH9" s="15">
        <v>219</v>
      </c>
      <c r="BI9" s="54">
        <f t="shared" si="0"/>
        <v>1092</v>
      </c>
      <c r="BJ9" s="54">
        <f t="shared" si="1"/>
        <v>1014</v>
      </c>
      <c r="BK9" s="16">
        <v>41510</v>
      </c>
      <c r="BL9" s="16">
        <v>41524</v>
      </c>
      <c r="BM9" s="15" t="s">
        <v>83</v>
      </c>
      <c r="BN9" s="16"/>
      <c r="BO9" s="16"/>
      <c r="BP9" s="16"/>
      <c r="BQ9" s="16">
        <v>41744</v>
      </c>
      <c r="BR9" s="16">
        <v>41758</v>
      </c>
      <c r="BS9" s="18">
        <f t="shared" ref="BS9:BS14" si="22">IF(BR9="","Not complete",DAYS360(BQ9,BR9))</f>
        <v>14</v>
      </c>
      <c r="BT9" s="15" t="s">
        <v>83</v>
      </c>
      <c r="BU9" s="54">
        <f t="shared" si="2"/>
        <v>1722</v>
      </c>
      <c r="BV9" s="54">
        <f t="shared" si="3"/>
        <v>1599</v>
      </c>
      <c r="BW9" s="16">
        <v>41758</v>
      </c>
      <c r="BX9" s="16">
        <v>41765</v>
      </c>
      <c r="BY9" s="18">
        <f>IF(BX9="","Not complete",DAYS360(BW9,BX9))</f>
        <v>7</v>
      </c>
      <c r="BZ9" s="16">
        <v>41760</v>
      </c>
      <c r="CA9" s="16">
        <v>41768</v>
      </c>
      <c r="CB9" s="18">
        <f>IF(CA9="","Not complete",DAYS360(BZ9,CA9))</f>
        <v>8</v>
      </c>
      <c r="CC9" s="15" t="s">
        <v>484</v>
      </c>
      <c r="CD9" s="54">
        <f t="shared" si="6"/>
        <v>504</v>
      </c>
      <c r="CE9" s="54">
        <f t="shared" si="7"/>
        <v>468</v>
      </c>
      <c r="CF9" s="16">
        <v>41765</v>
      </c>
      <c r="CG9" s="16">
        <v>41765</v>
      </c>
      <c r="CH9" s="16">
        <v>41775</v>
      </c>
      <c r="CI9" s="16">
        <v>41787</v>
      </c>
      <c r="CJ9" s="16">
        <v>41776</v>
      </c>
      <c r="CK9" s="16">
        <v>41787</v>
      </c>
      <c r="CL9" s="16">
        <v>41783</v>
      </c>
      <c r="CM9" s="18">
        <f>IF(CK9="","Not complete",DAYS360(CI9,CK9))</f>
        <v>0</v>
      </c>
      <c r="CN9" s="18">
        <f>IF(CL9="","Not complete",DAYS360(CJ9,CL9))</f>
        <v>7</v>
      </c>
      <c r="CO9" s="15">
        <v>2</v>
      </c>
      <c r="CP9" s="16">
        <v>41803</v>
      </c>
      <c r="CQ9" s="16" t="s">
        <v>74</v>
      </c>
      <c r="CR9" s="54">
        <v>0</v>
      </c>
      <c r="CS9" s="16">
        <v>41808</v>
      </c>
      <c r="CT9" s="26">
        <f t="shared" si="8"/>
        <v>303</v>
      </c>
      <c r="CU9" s="15" t="s">
        <v>75</v>
      </c>
      <c r="CV9" s="16">
        <v>41809</v>
      </c>
      <c r="CW9" s="15" t="s">
        <v>110</v>
      </c>
      <c r="CX9" s="16">
        <v>41810</v>
      </c>
      <c r="CY9" s="18">
        <f t="shared" si="9"/>
        <v>1880</v>
      </c>
      <c r="CZ9" s="18">
        <f t="shared" si="10"/>
        <v>507</v>
      </c>
      <c r="DA9" s="18">
        <f t="shared" si="11"/>
        <v>353</v>
      </c>
      <c r="DB9" s="71"/>
      <c r="DC9" s="71"/>
      <c r="DD9" s="16">
        <v>41810</v>
      </c>
      <c r="DF9" s="71"/>
      <c r="DG9" s="16">
        <v>41809</v>
      </c>
      <c r="DH9" s="71"/>
      <c r="DI9" s="16">
        <v>41809</v>
      </c>
      <c r="DJ9" s="1" t="s">
        <v>475</v>
      </c>
      <c r="DK9" s="54">
        <f t="shared" si="12"/>
        <v>6783.5</v>
      </c>
      <c r="DL9" s="56">
        <f t="shared" si="13"/>
        <v>6546.5</v>
      </c>
      <c r="DM9" s="15"/>
    </row>
    <row r="10" spans="1:120" ht="28" customHeight="1">
      <c r="A10" s="15">
        <v>52</v>
      </c>
      <c r="B10" s="31" t="s">
        <v>411</v>
      </c>
      <c r="C10" s="15" t="s">
        <v>178</v>
      </c>
      <c r="D10" s="21">
        <v>0.25555555555555559</v>
      </c>
      <c r="E10" s="15" t="s">
        <v>123</v>
      </c>
      <c r="G10" s="15" t="s">
        <v>506</v>
      </c>
      <c r="H10" s="1" t="s">
        <v>99</v>
      </c>
      <c r="I10" s="16">
        <v>41443</v>
      </c>
      <c r="J10" s="16">
        <v>41818</v>
      </c>
      <c r="K10" s="16">
        <v>41818</v>
      </c>
      <c r="L10" s="16">
        <v>41821</v>
      </c>
      <c r="M10" s="16">
        <v>39172</v>
      </c>
      <c r="N10" s="16">
        <v>41223</v>
      </c>
      <c r="O10" s="16">
        <v>41437</v>
      </c>
      <c r="P10" s="15" t="s">
        <v>74</v>
      </c>
      <c r="Q10" s="15" t="s">
        <v>75</v>
      </c>
      <c r="R10" s="1" t="s">
        <v>218</v>
      </c>
      <c r="S10" s="1" t="s">
        <v>412</v>
      </c>
      <c r="T10" s="49" t="s">
        <v>413</v>
      </c>
      <c r="U10" s="1" t="s">
        <v>414</v>
      </c>
      <c r="V10" s="15">
        <v>154</v>
      </c>
      <c r="W10" s="19">
        <v>37958</v>
      </c>
      <c r="X10" s="19">
        <v>23747</v>
      </c>
      <c r="Y10" s="15">
        <v>8138</v>
      </c>
      <c r="Z10" s="15">
        <v>124</v>
      </c>
      <c r="AA10" s="15">
        <v>134</v>
      </c>
      <c r="AB10" s="15">
        <v>60</v>
      </c>
      <c r="AC10" s="15">
        <v>38</v>
      </c>
      <c r="AD10" s="15">
        <v>11</v>
      </c>
      <c r="AF10" s="15">
        <v>17</v>
      </c>
      <c r="AG10" s="15">
        <v>1</v>
      </c>
      <c r="AI10" s="15">
        <v>1</v>
      </c>
      <c r="AJ10" s="15">
        <v>0</v>
      </c>
      <c r="AK10" s="15">
        <v>0</v>
      </c>
      <c r="AL10" s="15">
        <v>0</v>
      </c>
      <c r="AM10" s="54">
        <f>15.5*(AL10)</f>
        <v>0</v>
      </c>
      <c r="AN10" s="15">
        <v>16</v>
      </c>
      <c r="AO10" s="15">
        <v>12</v>
      </c>
      <c r="AP10" s="15">
        <v>28</v>
      </c>
      <c r="AQ10" s="54">
        <f t="shared" si="15"/>
        <v>490</v>
      </c>
      <c r="AR10" s="15">
        <v>1</v>
      </c>
      <c r="AS10" s="15">
        <v>0</v>
      </c>
      <c r="AT10" s="15">
        <v>1</v>
      </c>
      <c r="AU10" s="54">
        <f t="shared" si="16"/>
        <v>24</v>
      </c>
      <c r="AV10" s="15">
        <v>4</v>
      </c>
      <c r="AW10" s="15" t="s">
        <v>74</v>
      </c>
      <c r="AX10" s="15">
        <v>10</v>
      </c>
      <c r="AY10" s="15" t="s">
        <v>74</v>
      </c>
      <c r="AZ10" s="15" t="s">
        <v>74</v>
      </c>
      <c r="BA10" s="15">
        <v>0</v>
      </c>
      <c r="BB10" s="16">
        <v>41444</v>
      </c>
      <c r="BC10" s="15">
        <f>DATEDIF(I10,BB10,"d")</f>
        <v>1</v>
      </c>
      <c r="BD10" s="16">
        <v>41509</v>
      </c>
      <c r="BE10" s="16">
        <v>41550</v>
      </c>
      <c r="BF10" s="15">
        <f t="shared" si="21"/>
        <v>40</v>
      </c>
      <c r="BG10" s="15" t="s">
        <v>109</v>
      </c>
      <c r="BH10" s="15">
        <v>72</v>
      </c>
      <c r="BI10" s="54">
        <f t="shared" si="0"/>
        <v>806</v>
      </c>
      <c r="BJ10" s="54">
        <f t="shared" si="1"/>
        <v>871</v>
      </c>
      <c r="BK10" s="16">
        <v>41445</v>
      </c>
      <c r="BL10" s="16">
        <v>41465</v>
      </c>
      <c r="BM10" s="15" t="s">
        <v>83</v>
      </c>
      <c r="BN10" s="16"/>
      <c r="BO10" s="16"/>
      <c r="BP10" s="16"/>
      <c r="BQ10" s="16">
        <v>41550</v>
      </c>
      <c r="BR10" s="16">
        <v>41559</v>
      </c>
      <c r="BS10" s="18">
        <f t="shared" si="22"/>
        <v>9</v>
      </c>
      <c r="BT10" s="15" t="s">
        <v>83</v>
      </c>
      <c r="BU10" s="54">
        <f t="shared" si="2"/>
        <v>1271</v>
      </c>
      <c r="BV10" s="54">
        <f t="shared" si="3"/>
        <v>1373.5</v>
      </c>
      <c r="BW10" s="16">
        <v>41559</v>
      </c>
      <c r="BX10" s="16">
        <v>41578</v>
      </c>
      <c r="BY10" s="18">
        <f>IF(BX10="","Not complete",DAYS360(BW10,BX10))</f>
        <v>18</v>
      </c>
      <c r="BZ10" s="16">
        <v>41573</v>
      </c>
      <c r="CA10" s="16">
        <v>41578</v>
      </c>
      <c r="CB10" s="18">
        <f>IF(CA10="","Not complete",DAYS360(BZ10,CA10))</f>
        <v>4</v>
      </c>
      <c r="CC10" s="15" t="s">
        <v>444</v>
      </c>
      <c r="CD10" s="54">
        <f t="shared" si="6"/>
        <v>372</v>
      </c>
      <c r="CE10" s="54">
        <f t="shared" si="7"/>
        <v>402</v>
      </c>
      <c r="CF10" s="16">
        <v>41578</v>
      </c>
      <c r="CG10" s="16">
        <v>41578</v>
      </c>
      <c r="CH10" s="16">
        <v>41578</v>
      </c>
      <c r="CI10" s="16">
        <v>41594</v>
      </c>
      <c r="CJ10" s="16">
        <v>41594</v>
      </c>
      <c r="CK10" s="16">
        <v>41675</v>
      </c>
      <c r="CL10" s="16">
        <v>41597</v>
      </c>
      <c r="CM10" s="18">
        <f t="shared" ref="CM10:CN11" si="23">IF(CK10="","Not complete",DAYS360(CI10,CK10))</f>
        <v>79</v>
      </c>
      <c r="CN10" s="18">
        <f t="shared" si="23"/>
        <v>3</v>
      </c>
      <c r="CO10" s="15">
        <v>3</v>
      </c>
      <c r="CP10" s="16">
        <v>41811</v>
      </c>
      <c r="CQ10" s="16" t="s">
        <v>74</v>
      </c>
      <c r="CR10" s="54">
        <v>0</v>
      </c>
      <c r="CS10" s="16">
        <v>41811</v>
      </c>
      <c r="CT10" s="26">
        <f>IF(CS10="","Not complete",DAYS360(I10,CS10))</f>
        <v>363</v>
      </c>
      <c r="CU10" s="15" t="s">
        <v>75</v>
      </c>
      <c r="CV10" s="16">
        <v>41818</v>
      </c>
      <c r="CW10" s="16" t="s">
        <v>348</v>
      </c>
      <c r="CX10" s="16">
        <v>41821</v>
      </c>
      <c r="CY10" s="18">
        <f t="shared" si="9"/>
        <v>2611</v>
      </c>
      <c r="CZ10" s="18">
        <f t="shared" si="10"/>
        <v>591</v>
      </c>
      <c r="DA10" s="18">
        <f t="shared" si="11"/>
        <v>379</v>
      </c>
      <c r="DB10" s="71"/>
      <c r="DC10" s="71"/>
      <c r="DD10" s="16">
        <v>41821</v>
      </c>
      <c r="DF10" s="71"/>
      <c r="DG10" s="16">
        <v>41818</v>
      </c>
      <c r="DH10" s="71"/>
      <c r="DI10" s="16">
        <v>41818</v>
      </c>
      <c r="DJ10" s="1" t="s">
        <v>415</v>
      </c>
      <c r="DK10" s="54">
        <f t="shared" si="12"/>
        <v>4563</v>
      </c>
      <c r="DL10" s="56">
        <f t="shared" si="13"/>
        <v>4760.5</v>
      </c>
    </row>
    <row r="11" spans="1:120" ht="28" customHeight="1">
      <c r="A11" s="15">
        <v>49</v>
      </c>
      <c r="B11" s="31" t="s">
        <v>390</v>
      </c>
      <c r="C11" s="15" t="s">
        <v>178</v>
      </c>
      <c r="D11" s="21">
        <v>0.25625000000000003</v>
      </c>
      <c r="E11" s="15" t="s">
        <v>170</v>
      </c>
      <c r="G11" s="15" t="s">
        <v>506</v>
      </c>
      <c r="H11" s="1" t="s">
        <v>335</v>
      </c>
      <c r="I11" s="16">
        <v>41367</v>
      </c>
      <c r="J11" s="16">
        <v>41838</v>
      </c>
      <c r="K11" s="16">
        <v>41838</v>
      </c>
      <c r="L11" s="16">
        <v>41842</v>
      </c>
      <c r="M11" s="16">
        <v>40543</v>
      </c>
      <c r="N11" s="16">
        <v>41118</v>
      </c>
      <c r="O11" s="16">
        <v>41331</v>
      </c>
      <c r="P11" s="15" t="s">
        <v>74</v>
      </c>
      <c r="Q11" s="15" t="s">
        <v>75</v>
      </c>
      <c r="R11" s="1" t="s">
        <v>145</v>
      </c>
      <c r="S11" s="1" t="s">
        <v>391</v>
      </c>
      <c r="T11" s="50" t="s">
        <v>392</v>
      </c>
      <c r="U11" s="1" t="s">
        <v>393</v>
      </c>
      <c r="V11" s="15">
        <v>200</v>
      </c>
      <c r="W11" s="19">
        <v>61991</v>
      </c>
      <c r="X11" s="19">
        <v>53817</v>
      </c>
      <c r="Y11" s="15">
        <v>0</v>
      </c>
      <c r="Z11" s="15">
        <v>162</v>
      </c>
      <c r="AA11" s="15">
        <v>146</v>
      </c>
      <c r="AB11" s="15">
        <v>104</v>
      </c>
      <c r="AC11" s="15">
        <v>0</v>
      </c>
      <c r="AD11" s="15">
        <v>37</v>
      </c>
      <c r="AF11" s="15">
        <v>37</v>
      </c>
      <c r="AG11" s="15">
        <v>0</v>
      </c>
      <c r="AI11" s="15">
        <v>0</v>
      </c>
      <c r="AJ11" s="15">
        <v>0</v>
      </c>
      <c r="AK11" s="15">
        <v>0</v>
      </c>
      <c r="AL11" s="15">
        <v>0</v>
      </c>
      <c r="AM11" s="54">
        <f t="shared" si="14"/>
        <v>0</v>
      </c>
      <c r="AN11" s="15" t="s">
        <v>468</v>
      </c>
      <c r="AO11" s="15">
        <v>0</v>
      </c>
      <c r="AP11" s="15">
        <v>8</v>
      </c>
      <c r="AQ11" s="54">
        <f t="shared" si="15"/>
        <v>140</v>
      </c>
      <c r="AR11" s="15">
        <v>3</v>
      </c>
      <c r="AS11" s="15">
        <v>0</v>
      </c>
      <c r="AT11" s="15">
        <v>3</v>
      </c>
      <c r="AU11" s="54">
        <f t="shared" si="16"/>
        <v>72</v>
      </c>
      <c r="AV11" s="15">
        <v>1</v>
      </c>
      <c r="AW11" s="15" t="s">
        <v>74</v>
      </c>
      <c r="AX11" s="15">
        <v>0</v>
      </c>
      <c r="AY11" s="15" t="s">
        <v>74</v>
      </c>
      <c r="AZ11" s="15" t="s">
        <v>75</v>
      </c>
      <c r="BA11" s="15">
        <v>18</v>
      </c>
      <c r="BB11" s="16">
        <v>41367</v>
      </c>
      <c r="BC11" s="15">
        <v>0</v>
      </c>
      <c r="BD11" s="16">
        <v>41543</v>
      </c>
      <c r="BE11" s="16">
        <v>41625</v>
      </c>
      <c r="BF11" s="15">
        <f t="shared" si="21"/>
        <v>81</v>
      </c>
      <c r="BG11" s="15" t="s">
        <v>251</v>
      </c>
      <c r="BH11" s="15">
        <v>124</v>
      </c>
      <c r="BI11" s="54">
        <f t="shared" si="0"/>
        <v>1053</v>
      </c>
      <c r="BJ11" s="54">
        <f t="shared" si="1"/>
        <v>949</v>
      </c>
      <c r="BK11" s="16">
        <v>41369</v>
      </c>
      <c r="BL11" s="16">
        <v>41398</v>
      </c>
      <c r="BM11" s="15" t="s">
        <v>83</v>
      </c>
      <c r="BN11" s="16"/>
      <c r="BO11" s="16"/>
      <c r="BP11" s="16"/>
      <c r="BQ11" s="16">
        <v>41703</v>
      </c>
      <c r="BR11" s="16">
        <v>41716</v>
      </c>
      <c r="BS11" s="18">
        <f t="shared" si="22"/>
        <v>13</v>
      </c>
      <c r="BT11" s="15" t="s">
        <v>83</v>
      </c>
      <c r="BU11" s="54">
        <f t="shared" si="2"/>
        <v>1660.5</v>
      </c>
      <c r="BV11" s="54">
        <f t="shared" si="3"/>
        <v>1496.5</v>
      </c>
      <c r="BW11" s="16">
        <v>41716</v>
      </c>
      <c r="BX11" s="16">
        <v>41756</v>
      </c>
      <c r="BY11" s="18">
        <f>IF(BX11="","Not complete",DAYS360(BW11,BX11))</f>
        <v>39</v>
      </c>
      <c r="BZ11" s="16">
        <v>41718</v>
      </c>
      <c r="CA11" s="16">
        <v>41725</v>
      </c>
      <c r="CB11" s="15">
        <v>7</v>
      </c>
      <c r="CC11" s="15" t="s">
        <v>109</v>
      </c>
      <c r="CD11" s="54">
        <f t="shared" si="6"/>
        <v>486</v>
      </c>
      <c r="CE11" s="54">
        <f t="shared" si="7"/>
        <v>438</v>
      </c>
      <c r="CF11" s="16">
        <v>41765</v>
      </c>
      <c r="CG11" s="16">
        <v>41765</v>
      </c>
      <c r="CH11" s="16">
        <v>41765</v>
      </c>
      <c r="CI11" s="16">
        <v>41768</v>
      </c>
      <c r="CJ11" s="16">
        <v>41768</v>
      </c>
      <c r="CK11" s="16">
        <v>41823</v>
      </c>
      <c r="CL11" s="16">
        <v>41776</v>
      </c>
      <c r="CM11" s="18">
        <f t="shared" si="23"/>
        <v>54</v>
      </c>
      <c r="CN11" s="18">
        <f t="shared" si="23"/>
        <v>8</v>
      </c>
      <c r="CO11" s="15">
        <v>1</v>
      </c>
      <c r="CP11" s="16">
        <v>41818</v>
      </c>
      <c r="CQ11" s="16" t="s">
        <v>74</v>
      </c>
      <c r="CR11" s="54">
        <v>0</v>
      </c>
      <c r="CS11" s="16">
        <v>41818</v>
      </c>
      <c r="CT11" s="26">
        <f>IF(CS11="","Not complete",DAYS360(I11,CS11))</f>
        <v>445</v>
      </c>
      <c r="CU11" s="16" t="s">
        <v>75</v>
      </c>
      <c r="CV11" s="16">
        <v>41838</v>
      </c>
      <c r="CW11" s="16" t="s">
        <v>348</v>
      </c>
      <c r="CX11" s="16">
        <v>41842</v>
      </c>
      <c r="CY11" s="18">
        <f t="shared" si="9"/>
        <v>1282</v>
      </c>
      <c r="CZ11" s="18">
        <f t="shared" si="10"/>
        <v>714</v>
      </c>
      <c r="DA11" s="18">
        <f t="shared" si="11"/>
        <v>506</v>
      </c>
      <c r="DB11" s="71"/>
      <c r="DC11" s="71"/>
      <c r="DD11" s="16">
        <v>41842</v>
      </c>
      <c r="DF11" s="71"/>
      <c r="DG11" s="16">
        <v>41838</v>
      </c>
      <c r="DH11" s="71"/>
      <c r="DI11" s="16">
        <v>41838</v>
      </c>
      <c r="DJ11" s="1" t="s">
        <v>478</v>
      </c>
      <c r="DK11" s="54">
        <f t="shared" si="12"/>
        <v>5011.5</v>
      </c>
      <c r="DL11" s="56">
        <f t="shared" si="13"/>
        <v>4695.5</v>
      </c>
      <c r="DM11" s="15"/>
    </row>
    <row r="12" spans="1:120" ht="28" customHeight="1">
      <c r="A12" s="15">
        <v>62</v>
      </c>
      <c r="B12" s="31" t="s">
        <v>459</v>
      </c>
      <c r="C12" s="15" t="s">
        <v>476</v>
      </c>
      <c r="D12" s="21">
        <v>0.25694444444444448</v>
      </c>
      <c r="E12" s="21" t="s">
        <v>124</v>
      </c>
      <c r="G12" s="15" t="s">
        <v>506</v>
      </c>
      <c r="H12" s="1" t="s">
        <v>335</v>
      </c>
      <c r="I12" s="16">
        <v>41585</v>
      </c>
      <c r="J12" s="16">
        <v>41880</v>
      </c>
      <c r="K12" s="16">
        <v>41880</v>
      </c>
      <c r="L12" s="16">
        <v>41880</v>
      </c>
      <c r="M12" s="16">
        <v>39447</v>
      </c>
      <c r="N12" s="16">
        <v>41471</v>
      </c>
      <c r="O12" s="16">
        <v>41576</v>
      </c>
      <c r="P12" s="15" t="s">
        <v>74</v>
      </c>
      <c r="Q12" s="15" t="s">
        <v>75</v>
      </c>
      <c r="R12" s="1" t="s">
        <v>218</v>
      </c>
      <c r="S12" s="1" t="s">
        <v>460</v>
      </c>
      <c r="T12" s="49" t="s">
        <v>461</v>
      </c>
      <c r="U12" s="1" t="s">
        <v>462</v>
      </c>
      <c r="V12" s="15">
        <v>198</v>
      </c>
      <c r="W12" s="19">
        <v>58867</v>
      </c>
      <c r="X12" s="19">
        <v>48343</v>
      </c>
      <c r="Y12" s="15">
        <v>3788</v>
      </c>
      <c r="Z12" s="15">
        <v>160</v>
      </c>
      <c r="AA12" s="15">
        <v>142</v>
      </c>
      <c r="AB12" s="15">
        <v>98</v>
      </c>
      <c r="AC12" s="15">
        <v>10</v>
      </c>
      <c r="AD12" s="15">
        <v>32</v>
      </c>
      <c r="AF12" s="15">
        <v>37</v>
      </c>
      <c r="AG12" s="15">
        <v>0</v>
      </c>
      <c r="AI12" s="15">
        <v>0</v>
      </c>
      <c r="AJ12" s="15">
        <v>0</v>
      </c>
      <c r="AK12" s="15">
        <v>0</v>
      </c>
      <c r="AL12" s="15">
        <v>0</v>
      </c>
      <c r="AM12" s="54">
        <f>15.5*(AL12)</f>
        <v>0</v>
      </c>
      <c r="AN12" s="15">
        <v>7</v>
      </c>
      <c r="AO12" s="15">
        <v>0</v>
      </c>
      <c r="AP12" s="15">
        <v>7</v>
      </c>
      <c r="AQ12" s="54">
        <f>17.5*(AP12)</f>
        <v>122.5</v>
      </c>
      <c r="AR12" s="15">
        <v>0</v>
      </c>
      <c r="AS12" s="15">
        <v>0</v>
      </c>
      <c r="AT12" s="15">
        <v>0</v>
      </c>
      <c r="AU12" s="54">
        <f>24*(AT12)</f>
        <v>0</v>
      </c>
      <c r="AV12" s="15">
        <v>3</v>
      </c>
      <c r="AW12" s="15" t="s">
        <v>75</v>
      </c>
      <c r="AX12" s="15">
        <v>2</v>
      </c>
      <c r="AY12" s="15" t="s">
        <v>74</v>
      </c>
      <c r="AZ12" s="15" t="s">
        <v>74</v>
      </c>
      <c r="BA12" s="15">
        <v>0</v>
      </c>
      <c r="BB12" s="16">
        <v>41586</v>
      </c>
      <c r="BC12" s="15">
        <f>DATEDIF(I12,BB12,"d")</f>
        <v>1</v>
      </c>
      <c r="BD12" s="16">
        <v>41739</v>
      </c>
      <c r="BE12" s="16">
        <v>41793</v>
      </c>
      <c r="BF12" s="15">
        <f t="shared" si="21"/>
        <v>53</v>
      </c>
      <c r="BG12" s="16" t="s">
        <v>323</v>
      </c>
      <c r="BH12" s="15">
        <v>127</v>
      </c>
      <c r="BI12" s="54">
        <f t="shared" si="0"/>
        <v>1040</v>
      </c>
      <c r="BJ12" s="54">
        <f t="shared" si="1"/>
        <v>923</v>
      </c>
      <c r="BK12" s="16">
        <v>41587</v>
      </c>
      <c r="BL12" s="16">
        <v>41600</v>
      </c>
      <c r="BM12" s="15" t="s">
        <v>83</v>
      </c>
      <c r="BN12" s="16"/>
      <c r="BO12" s="16"/>
      <c r="BP12" s="16"/>
      <c r="BQ12" s="16">
        <v>41793</v>
      </c>
      <c r="BR12" s="16">
        <v>41802</v>
      </c>
      <c r="BS12" s="18">
        <f t="shared" si="22"/>
        <v>9</v>
      </c>
      <c r="BT12" s="15" t="s">
        <v>83</v>
      </c>
      <c r="BU12" s="54">
        <f t="shared" si="2"/>
        <v>1640</v>
      </c>
      <c r="BV12" s="54">
        <f t="shared" si="3"/>
        <v>1455.5</v>
      </c>
      <c r="BW12" s="16">
        <v>41802</v>
      </c>
      <c r="BX12" s="16">
        <v>41810</v>
      </c>
      <c r="BY12" s="18">
        <f>IF(BX12="","Not complete",DAYS360(BW12,BX12))</f>
        <v>8</v>
      </c>
      <c r="BZ12" s="16">
        <v>41818</v>
      </c>
      <c r="CA12" s="16">
        <v>41823</v>
      </c>
      <c r="CB12" s="18">
        <f>IF(CA12="","Not complete",DAYS360(BZ12,CA12))</f>
        <v>5</v>
      </c>
      <c r="CC12" s="15" t="s">
        <v>487</v>
      </c>
      <c r="CD12" s="54">
        <f t="shared" si="6"/>
        <v>480</v>
      </c>
      <c r="CE12" s="54">
        <f t="shared" si="7"/>
        <v>426</v>
      </c>
      <c r="CF12" s="16">
        <v>41824</v>
      </c>
      <c r="CG12" s="16">
        <v>41824</v>
      </c>
      <c r="CH12" s="16">
        <v>41835</v>
      </c>
      <c r="CI12" s="16">
        <v>41839</v>
      </c>
      <c r="CJ12" s="16">
        <v>41843</v>
      </c>
      <c r="CK12" s="16">
        <v>41859</v>
      </c>
      <c r="CL12" s="16">
        <v>41859</v>
      </c>
      <c r="CM12" s="18">
        <f t="shared" ref="CM12:CN14" si="24">IF(CK12="","Not complete",DAYS360(CI12,CK12))</f>
        <v>19</v>
      </c>
      <c r="CN12" s="18">
        <f t="shared" si="24"/>
        <v>15</v>
      </c>
      <c r="CO12" s="15">
        <v>2</v>
      </c>
      <c r="CP12" s="16">
        <v>41866</v>
      </c>
      <c r="CQ12" s="16" t="s">
        <v>74</v>
      </c>
      <c r="CR12" s="54">
        <v>0</v>
      </c>
      <c r="CS12" s="16">
        <v>41879</v>
      </c>
      <c r="CT12" s="26">
        <f t="shared" ref="CT12:CT14" si="25">IF(CS12="","Not complete",DAYS360(I12,CS12))</f>
        <v>291</v>
      </c>
      <c r="CU12" s="15" t="s">
        <v>74</v>
      </c>
      <c r="CV12" s="16">
        <v>41879</v>
      </c>
      <c r="CW12" s="15" t="s">
        <v>110</v>
      </c>
      <c r="CX12" s="16">
        <v>41880</v>
      </c>
      <c r="CY12" s="18">
        <f t="shared" si="9"/>
        <v>2399</v>
      </c>
      <c r="CZ12" s="18">
        <f t="shared" si="10"/>
        <v>403</v>
      </c>
      <c r="DA12" s="18">
        <f t="shared" si="11"/>
        <v>300</v>
      </c>
      <c r="DB12" s="71"/>
      <c r="DC12" s="71"/>
      <c r="DD12" s="16">
        <v>41880</v>
      </c>
      <c r="DF12" s="71"/>
      <c r="DG12" s="16">
        <v>41879</v>
      </c>
      <c r="DH12" s="71"/>
      <c r="DI12" s="16">
        <v>41879</v>
      </c>
      <c r="DJ12" s="1" t="s">
        <v>479</v>
      </c>
      <c r="DK12" s="54">
        <f t="shared" si="12"/>
        <v>4882.5</v>
      </c>
      <c r="DL12" s="56">
        <f t="shared" si="13"/>
        <v>4527</v>
      </c>
    </row>
    <row r="13" spans="1:120" ht="28" customHeight="1">
      <c r="A13" s="15">
        <v>60</v>
      </c>
      <c r="B13" s="31" t="s">
        <v>450</v>
      </c>
      <c r="C13" s="15" t="s">
        <v>476</v>
      </c>
      <c r="D13" s="21">
        <v>0.25763888888888892</v>
      </c>
      <c r="E13" s="21" t="s">
        <v>188</v>
      </c>
      <c r="G13" s="15" t="s">
        <v>506</v>
      </c>
      <c r="H13" s="1" t="s">
        <v>335</v>
      </c>
      <c r="I13" s="16">
        <v>41572</v>
      </c>
      <c r="J13" s="16">
        <v>41926</v>
      </c>
      <c r="K13" s="16">
        <v>41926</v>
      </c>
      <c r="L13" s="16">
        <v>41927</v>
      </c>
      <c r="M13" s="16">
        <v>39903</v>
      </c>
      <c r="N13" s="16">
        <v>41219</v>
      </c>
      <c r="O13" s="16">
        <v>41517</v>
      </c>
      <c r="P13" s="15" t="s">
        <v>74</v>
      </c>
      <c r="Q13" s="15" t="s">
        <v>75</v>
      </c>
      <c r="R13" s="1" t="s">
        <v>136</v>
      </c>
      <c r="S13" s="1" t="s">
        <v>451</v>
      </c>
      <c r="T13" s="59" t="s">
        <v>452</v>
      </c>
      <c r="U13" s="1" t="s">
        <v>453</v>
      </c>
      <c r="V13" s="15">
        <v>172</v>
      </c>
      <c r="W13" s="19">
        <v>47175</v>
      </c>
      <c r="X13" s="19">
        <v>32287</v>
      </c>
      <c r="Y13" s="15">
        <v>1042</v>
      </c>
      <c r="Z13" s="15">
        <v>140</v>
      </c>
      <c r="AA13" s="15">
        <v>138</v>
      </c>
      <c r="AB13" s="15">
        <v>118</v>
      </c>
      <c r="AC13" s="15">
        <v>8</v>
      </c>
      <c r="AD13" s="15">
        <v>10</v>
      </c>
      <c r="AF13" s="15">
        <v>13</v>
      </c>
      <c r="AG13" s="15">
        <v>0</v>
      </c>
      <c r="AI13" s="15">
        <v>0</v>
      </c>
      <c r="AJ13" s="15">
        <v>0</v>
      </c>
      <c r="AK13" s="15">
        <v>0</v>
      </c>
      <c r="AL13" s="15">
        <v>0</v>
      </c>
      <c r="AM13" s="54">
        <f>15.5*(AL13)</f>
        <v>0</v>
      </c>
      <c r="AN13" s="15">
        <v>40</v>
      </c>
      <c r="AO13" s="15">
        <v>4</v>
      </c>
      <c r="AP13" s="15">
        <v>44</v>
      </c>
      <c r="AQ13" s="54">
        <f>17.5*(AP13)</f>
        <v>770</v>
      </c>
      <c r="AR13" s="15">
        <v>5</v>
      </c>
      <c r="AS13" s="15">
        <v>0</v>
      </c>
      <c r="AT13" s="15">
        <v>5</v>
      </c>
      <c r="AU13" s="54">
        <f>24*(AT13)</f>
        <v>120</v>
      </c>
      <c r="AV13" s="15">
        <v>5</v>
      </c>
      <c r="AW13" s="15" t="s">
        <v>75</v>
      </c>
      <c r="AX13" s="15">
        <v>4</v>
      </c>
      <c r="AY13" s="15" t="s">
        <v>75</v>
      </c>
      <c r="AZ13" s="15" t="s">
        <v>74</v>
      </c>
      <c r="BA13" s="15">
        <v>0</v>
      </c>
      <c r="BB13" s="16">
        <v>41577</v>
      </c>
      <c r="BC13" s="15">
        <f>DATEDIF(I13,BB13,"d")</f>
        <v>5</v>
      </c>
      <c r="BD13" s="16">
        <v>41733</v>
      </c>
      <c r="BE13" s="16">
        <v>41772</v>
      </c>
      <c r="BF13" s="15">
        <f t="shared" si="21"/>
        <v>39</v>
      </c>
      <c r="BG13" s="16" t="s">
        <v>251</v>
      </c>
      <c r="BH13" s="15">
        <v>101</v>
      </c>
      <c r="BI13" s="54">
        <f t="shared" si="0"/>
        <v>910</v>
      </c>
      <c r="BJ13" s="54">
        <f t="shared" si="1"/>
        <v>897</v>
      </c>
      <c r="BK13" s="16">
        <v>41592</v>
      </c>
      <c r="BL13" s="16">
        <v>41606</v>
      </c>
      <c r="BM13" s="15" t="s">
        <v>83</v>
      </c>
      <c r="BN13" s="16"/>
      <c r="BO13" s="16"/>
      <c r="BP13" s="16"/>
      <c r="BQ13" s="16">
        <v>41804</v>
      </c>
      <c r="BR13" s="16">
        <v>41822</v>
      </c>
      <c r="BS13" s="18">
        <f t="shared" si="22"/>
        <v>18</v>
      </c>
      <c r="BT13" s="15" t="s">
        <v>83</v>
      </c>
      <c r="BU13" s="54">
        <f t="shared" si="2"/>
        <v>1435</v>
      </c>
      <c r="BV13" s="54">
        <f t="shared" si="3"/>
        <v>1414.5</v>
      </c>
      <c r="BW13" s="16">
        <v>41822</v>
      </c>
      <c r="BX13" s="16">
        <v>41864</v>
      </c>
      <c r="BY13" s="18">
        <f>IF(BX13="","Not complete",DAYS360(BW13,BX13))</f>
        <v>41</v>
      </c>
      <c r="BZ13" s="16">
        <v>41824</v>
      </c>
      <c r="CA13" s="16">
        <v>41829</v>
      </c>
      <c r="CB13" s="18">
        <f>IF(CA13="","Not complete",DAYS360(BZ13,CA13))</f>
        <v>5</v>
      </c>
      <c r="CC13" s="15" t="s">
        <v>497</v>
      </c>
      <c r="CD13" s="54">
        <f t="shared" si="6"/>
        <v>420</v>
      </c>
      <c r="CE13" s="54">
        <f t="shared" si="7"/>
        <v>414</v>
      </c>
      <c r="CF13" s="16">
        <v>41835</v>
      </c>
      <c r="CG13" s="16">
        <v>41835</v>
      </c>
      <c r="CH13" s="16">
        <v>41835</v>
      </c>
      <c r="CI13" s="16">
        <v>41872</v>
      </c>
      <c r="CJ13" s="16">
        <v>41872</v>
      </c>
      <c r="CK13" s="16">
        <v>41907</v>
      </c>
      <c r="CL13" s="16">
        <v>41872</v>
      </c>
      <c r="CM13" s="18">
        <f t="shared" si="24"/>
        <v>34</v>
      </c>
      <c r="CN13" s="18">
        <f t="shared" si="24"/>
        <v>0</v>
      </c>
      <c r="CO13" s="15">
        <v>1</v>
      </c>
      <c r="CP13" s="16">
        <v>41921</v>
      </c>
      <c r="CQ13" s="16" t="s">
        <v>74</v>
      </c>
      <c r="CR13" s="54">
        <v>0</v>
      </c>
      <c r="CS13" s="16">
        <v>41926</v>
      </c>
      <c r="CT13" s="26">
        <f t="shared" si="25"/>
        <v>349</v>
      </c>
      <c r="CU13" s="26" t="s">
        <v>74</v>
      </c>
      <c r="CV13" s="16">
        <v>41926</v>
      </c>
      <c r="CW13" s="15" t="s">
        <v>443</v>
      </c>
      <c r="CX13" s="16">
        <v>41927</v>
      </c>
      <c r="CY13" s="18">
        <f t="shared" si="9"/>
        <v>1995</v>
      </c>
      <c r="CZ13" s="18">
        <f t="shared" si="10"/>
        <v>699</v>
      </c>
      <c r="DA13" s="18">
        <f t="shared" si="11"/>
        <v>405</v>
      </c>
      <c r="DB13" s="71"/>
      <c r="DC13" s="71"/>
      <c r="DD13" s="16">
        <v>41927</v>
      </c>
      <c r="DE13" s="16">
        <v>41927</v>
      </c>
      <c r="DF13" s="71"/>
      <c r="DG13" s="16">
        <v>41926</v>
      </c>
      <c r="DH13" s="71"/>
      <c r="DI13" s="16">
        <v>41926</v>
      </c>
      <c r="DJ13" s="1" t="s">
        <v>477</v>
      </c>
      <c r="DK13" s="54">
        <f t="shared" si="12"/>
        <v>5255</v>
      </c>
      <c r="DL13" s="56">
        <f t="shared" si="13"/>
        <v>5215.5</v>
      </c>
      <c r="DM13" s="15"/>
      <c r="DN13" s="56"/>
    </row>
    <row r="14" spans="1:120" ht="28" customHeight="1">
      <c r="A14" s="15">
        <v>55</v>
      </c>
      <c r="B14" s="31" t="s">
        <v>426</v>
      </c>
      <c r="C14" s="15" t="s">
        <v>427</v>
      </c>
      <c r="D14" s="21">
        <v>0.25833333333333336</v>
      </c>
      <c r="E14" s="21" t="s">
        <v>130</v>
      </c>
      <c r="G14" s="15" t="s">
        <v>506</v>
      </c>
      <c r="H14" s="1" t="s">
        <v>335</v>
      </c>
      <c r="I14" s="16">
        <v>41480</v>
      </c>
      <c r="J14" s="16">
        <v>41950</v>
      </c>
      <c r="K14" s="16">
        <v>41950</v>
      </c>
      <c r="L14" s="16">
        <v>41951</v>
      </c>
      <c r="M14" s="16">
        <v>39172</v>
      </c>
      <c r="N14" s="16">
        <v>41215</v>
      </c>
      <c r="O14" s="16">
        <v>41449</v>
      </c>
      <c r="P14" s="15" t="s">
        <v>74</v>
      </c>
      <c r="Q14" s="15" t="s">
        <v>75</v>
      </c>
      <c r="R14" s="1" t="s">
        <v>218</v>
      </c>
      <c r="S14" s="57" t="s">
        <v>428</v>
      </c>
      <c r="T14" s="59" t="s">
        <v>429</v>
      </c>
      <c r="U14" s="1" t="s">
        <v>430</v>
      </c>
      <c r="V14" s="15">
        <v>300</v>
      </c>
      <c r="W14" s="19">
        <v>64199</v>
      </c>
      <c r="X14" s="19">
        <v>56997</v>
      </c>
      <c r="Y14" s="15">
        <v>20</v>
      </c>
      <c r="Z14" s="15">
        <v>244</v>
      </c>
      <c r="AA14" s="15">
        <v>276</v>
      </c>
      <c r="AB14" s="15">
        <v>145</v>
      </c>
      <c r="AC14" s="15">
        <v>94</v>
      </c>
      <c r="AD14" s="15">
        <v>61</v>
      </c>
      <c r="AF14" s="15">
        <v>61</v>
      </c>
      <c r="AG14" s="15">
        <v>0</v>
      </c>
      <c r="AI14" s="15">
        <v>0</v>
      </c>
      <c r="AJ14" s="15">
        <v>0</v>
      </c>
      <c r="AK14" s="15">
        <v>0</v>
      </c>
      <c r="AL14" s="15">
        <v>0</v>
      </c>
      <c r="AM14" s="54">
        <f>15.5*(AL14)</f>
        <v>0</v>
      </c>
      <c r="AN14" s="15">
        <v>3</v>
      </c>
      <c r="AO14" s="15">
        <v>0</v>
      </c>
      <c r="AP14" s="15">
        <v>3</v>
      </c>
      <c r="AQ14" s="54">
        <f>17.5*(AP14)</f>
        <v>52.5</v>
      </c>
      <c r="AR14" s="15">
        <v>0</v>
      </c>
      <c r="AS14" s="15">
        <v>0</v>
      </c>
      <c r="AT14" s="15">
        <v>0</v>
      </c>
      <c r="AU14" s="54">
        <f>24*(AT14)</f>
        <v>0</v>
      </c>
      <c r="AV14" s="15">
        <v>0</v>
      </c>
      <c r="AW14" s="15" t="s">
        <v>74</v>
      </c>
      <c r="AX14" s="15">
        <v>3</v>
      </c>
      <c r="AY14" s="15" t="s">
        <v>74</v>
      </c>
      <c r="AZ14" s="15" t="s">
        <v>74</v>
      </c>
      <c r="BA14" s="15">
        <v>0</v>
      </c>
      <c r="BB14" s="16">
        <v>41481</v>
      </c>
      <c r="BC14" s="15">
        <f>DATEDIF(I14,BB14,"d")</f>
        <v>1</v>
      </c>
      <c r="BD14" s="16">
        <v>41704</v>
      </c>
      <c r="BE14" s="16">
        <v>41731</v>
      </c>
      <c r="BF14" s="15">
        <f t="shared" si="21"/>
        <v>26</v>
      </c>
      <c r="BG14" s="15" t="s">
        <v>322</v>
      </c>
      <c r="BH14" s="15">
        <v>151</v>
      </c>
      <c r="BI14" s="54">
        <f t="shared" si="0"/>
        <v>1586</v>
      </c>
      <c r="BJ14" s="54">
        <f t="shared" si="1"/>
        <v>1794</v>
      </c>
      <c r="BK14" s="16">
        <v>41487</v>
      </c>
      <c r="BL14" s="16">
        <v>41502</v>
      </c>
      <c r="BM14" s="15" t="s">
        <v>83</v>
      </c>
      <c r="BN14" s="16"/>
      <c r="BO14" s="16"/>
      <c r="BP14" s="16"/>
      <c r="BQ14" s="16">
        <v>41761</v>
      </c>
      <c r="BR14" s="16">
        <v>41773</v>
      </c>
      <c r="BS14" s="18">
        <f t="shared" si="22"/>
        <v>12</v>
      </c>
      <c r="BT14" s="15" t="s">
        <v>83</v>
      </c>
      <c r="BU14" s="54">
        <f t="shared" si="2"/>
        <v>2501</v>
      </c>
      <c r="BV14" s="54">
        <f t="shared" si="3"/>
        <v>2829</v>
      </c>
      <c r="BW14" s="16">
        <v>41773</v>
      </c>
      <c r="BX14" s="16">
        <v>41845</v>
      </c>
      <c r="BY14" s="18"/>
      <c r="BZ14" s="16">
        <v>41775</v>
      </c>
      <c r="CA14" s="16">
        <v>41780</v>
      </c>
      <c r="CB14" s="18">
        <f>IF(CA14="","Not complete",DAYS360(BZ14,CA14))</f>
        <v>5</v>
      </c>
      <c r="CC14" s="15" t="s">
        <v>485</v>
      </c>
      <c r="CD14" s="54">
        <f t="shared" si="6"/>
        <v>732</v>
      </c>
      <c r="CE14" s="54">
        <f t="shared" si="7"/>
        <v>828</v>
      </c>
      <c r="CF14" s="16">
        <v>41845</v>
      </c>
      <c r="CG14" s="16">
        <v>41845</v>
      </c>
      <c r="CH14" s="16">
        <v>41845</v>
      </c>
      <c r="CI14" s="16">
        <v>41858</v>
      </c>
      <c r="CJ14" s="16">
        <v>41858</v>
      </c>
      <c r="CK14" s="16">
        <v>41900</v>
      </c>
      <c r="CL14" s="16">
        <v>41900</v>
      </c>
      <c r="CM14" s="18">
        <f t="shared" si="24"/>
        <v>41</v>
      </c>
      <c r="CN14" s="18">
        <f t="shared" si="24"/>
        <v>41</v>
      </c>
      <c r="CO14" s="15">
        <v>3</v>
      </c>
      <c r="CP14" s="16">
        <v>41941</v>
      </c>
      <c r="CQ14" s="16" t="s">
        <v>74</v>
      </c>
      <c r="CR14" s="54">
        <v>0</v>
      </c>
      <c r="CS14" s="16">
        <v>41950</v>
      </c>
      <c r="CT14" s="26">
        <f t="shared" si="25"/>
        <v>462</v>
      </c>
      <c r="CU14" s="15" t="s">
        <v>75</v>
      </c>
      <c r="CV14" s="16">
        <v>41950</v>
      </c>
      <c r="CW14" s="16" t="s">
        <v>458</v>
      </c>
      <c r="CX14" s="16">
        <v>41951</v>
      </c>
      <c r="CY14" s="18">
        <f t="shared" si="9"/>
        <v>2738</v>
      </c>
      <c r="CZ14" s="18">
        <f t="shared" si="10"/>
        <v>726</v>
      </c>
      <c r="DA14" s="18">
        <f t="shared" si="11"/>
        <v>494</v>
      </c>
      <c r="DB14" s="71"/>
      <c r="DC14" s="71"/>
      <c r="DD14" s="16">
        <v>41951</v>
      </c>
      <c r="DE14" s="16">
        <v>41951</v>
      </c>
      <c r="DF14" s="71"/>
      <c r="DG14" s="16">
        <v>41950</v>
      </c>
      <c r="DH14" s="71"/>
      <c r="DI14" s="16">
        <v>41950</v>
      </c>
      <c r="DJ14" s="1" t="s">
        <v>549</v>
      </c>
      <c r="DK14" s="54">
        <f>SUM(AM14+AQ14+AU14+BJ14+BV14+CE14+CR14+1600)</f>
        <v>7103.5</v>
      </c>
      <c r="DL14" s="56">
        <f t="shared" si="13"/>
        <v>7103.5</v>
      </c>
    </row>
    <row r="15" spans="1:120" ht="28" customHeight="1">
      <c r="A15" s="15">
        <v>72</v>
      </c>
      <c r="B15" s="15" t="s">
        <v>528</v>
      </c>
      <c r="C15" s="15" t="s">
        <v>178</v>
      </c>
      <c r="D15" s="21" t="s">
        <v>755</v>
      </c>
      <c r="E15" s="15" t="s">
        <v>130</v>
      </c>
      <c r="G15" s="15" t="s">
        <v>506</v>
      </c>
      <c r="H15" s="1" t="s">
        <v>99</v>
      </c>
      <c r="I15" s="16">
        <v>41922</v>
      </c>
      <c r="J15" s="16">
        <v>41963</v>
      </c>
      <c r="K15" s="16">
        <v>41963</v>
      </c>
      <c r="L15" s="16">
        <v>41964</v>
      </c>
      <c r="M15" s="16">
        <v>41628</v>
      </c>
      <c r="N15" s="16">
        <v>41803</v>
      </c>
      <c r="O15" s="16">
        <v>41919</v>
      </c>
      <c r="P15" s="15" t="s">
        <v>74</v>
      </c>
      <c r="Q15" s="15" t="s">
        <v>74</v>
      </c>
      <c r="R15" s="1" t="s">
        <v>529</v>
      </c>
      <c r="S15" s="1" t="s">
        <v>530</v>
      </c>
      <c r="T15" s="1" t="s">
        <v>531</v>
      </c>
      <c r="U15" s="1" t="s">
        <v>532</v>
      </c>
      <c r="V15" s="15">
        <v>232</v>
      </c>
      <c r="W15" s="19">
        <v>61650</v>
      </c>
      <c r="X15" s="19">
        <v>25077</v>
      </c>
      <c r="Y15" s="19">
        <v>29216</v>
      </c>
      <c r="Z15" s="15">
        <v>206</v>
      </c>
      <c r="AA15" s="15">
        <v>186</v>
      </c>
      <c r="AB15" s="15">
        <v>70</v>
      </c>
      <c r="AC15" s="15">
        <v>78</v>
      </c>
      <c r="AD15" s="15">
        <v>11</v>
      </c>
      <c r="AF15" s="15">
        <v>17</v>
      </c>
      <c r="AG15" s="15">
        <v>0</v>
      </c>
      <c r="AI15" s="15">
        <v>0</v>
      </c>
      <c r="AJ15" s="15">
        <v>0</v>
      </c>
      <c r="AK15" s="15">
        <v>0</v>
      </c>
      <c r="AL15" s="15">
        <v>0</v>
      </c>
      <c r="AM15" s="54">
        <v>0</v>
      </c>
      <c r="AN15" s="15">
        <v>0</v>
      </c>
      <c r="AO15" s="15">
        <v>0</v>
      </c>
      <c r="AP15" s="15">
        <v>0</v>
      </c>
      <c r="AQ15" s="54">
        <f t="shared" ref="AQ15" si="26">17.5*(AP15)</f>
        <v>0</v>
      </c>
      <c r="AR15" s="15">
        <v>2</v>
      </c>
      <c r="AS15" s="15">
        <v>0</v>
      </c>
      <c r="AT15" s="15">
        <v>2</v>
      </c>
      <c r="AU15" s="54">
        <f t="shared" ref="AU15" si="27">24*(AT15)</f>
        <v>48</v>
      </c>
      <c r="AV15" s="15">
        <v>0</v>
      </c>
      <c r="AW15" s="15" t="s">
        <v>74</v>
      </c>
      <c r="AX15" s="15">
        <v>8</v>
      </c>
      <c r="AY15" s="15" t="s">
        <v>74</v>
      </c>
      <c r="AZ15" s="15" t="s">
        <v>74</v>
      </c>
      <c r="BA15" s="15">
        <v>0</v>
      </c>
      <c r="BB15" s="16">
        <v>41922</v>
      </c>
      <c r="BC15" s="15">
        <f t="shared" ref="BC15" si="28">IF(BB15="","Not done",DAYS360(I15,BB15))</f>
        <v>0</v>
      </c>
      <c r="BD15" s="16">
        <v>41922</v>
      </c>
      <c r="BE15" s="16">
        <v>41926</v>
      </c>
      <c r="BF15" s="18">
        <f t="shared" ref="BF15" si="29">IF(BE15="","Not complete",DAYS360(BD15,BE15))</f>
        <v>4</v>
      </c>
      <c r="BG15" s="15" t="s">
        <v>534</v>
      </c>
      <c r="BH15" s="15">
        <v>102</v>
      </c>
      <c r="BI15" s="54">
        <f t="shared" si="0"/>
        <v>1339</v>
      </c>
      <c r="BJ15" s="54">
        <f t="shared" si="1"/>
        <v>1209</v>
      </c>
      <c r="BK15" s="16">
        <v>41926</v>
      </c>
      <c r="BL15" s="16">
        <v>41930</v>
      </c>
      <c r="BM15" s="15" t="s">
        <v>83</v>
      </c>
      <c r="BQ15" s="16">
        <v>41926</v>
      </c>
      <c r="BR15" s="16">
        <v>41930</v>
      </c>
      <c r="BS15" s="18">
        <v>28</v>
      </c>
      <c r="BT15" s="15" t="s">
        <v>83</v>
      </c>
      <c r="BU15" s="54">
        <f t="shared" si="2"/>
        <v>2111.5</v>
      </c>
      <c r="BV15" s="54">
        <f t="shared" si="3"/>
        <v>1906.5</v>
      </c>
      <c r="BW15" s="16">
        <v>41930</v>
      </c>
      <c r="BX15" s="16">
        <v>41937</v>
      </c>
      <c r="BY15" s="18">
        <f t="shared" ref="BY15" si="30">IF(BX15="","Not complete",DAYS360(BW15,BX15))</f>
        <v>7</v>
      </c>
      <c r="BZ15" s="16">
        <v>41930</v>
      </c>
      <c r="CA15" s="16">
        <v>41937</v>
      </c>
      <c r="CB15" s="18">
        <f t="shared" ref="CB15" si="31">IF(CA15="","Not complete",DAYS360(BZ15,CA15))</f>
        <v>7</v>
      </c>
      <c r="CC15" s="15" t="s">
        <v>109</v>
      </c>
      <c r="CD15" s="54">
        <f t="shared" si="6"/>
        <v>618</v>
      </c>
      <c r="CE15" s="54">
        <f t="shared" si="7"/>
        <v>558</v>
      </c>
      <c r="CF15" s="16">
        <v>41940</v>
      </c>
      <c r="CG15" s="16">
        <v>41940</v>
      </c>
      <c r="CH15" s="16">
        <v>41940</v>
      </c>
      <c r="CI15" s="16">
        <v>41940</v>
      </c>
      <c r="CJ15" s="16">
        <v>41930</v>
      </c>
      <c r="CK15" s="16">
        <v>41958</v>
      </c>
      <c r="CL15" s="16">
        <v>41944</v>
      </c>
      <c r="CM15" s="18">
        <f t="shared" ref="CM15" si="32">IF(CK15="","Not complete",DAYS360(CI15,CK15))</f>
        <v>17</v>
      </c>
      <c r="CN15" s="18">
        <f t="shared" ref="CN15" si="33">IF(CL15="","Not complete",DAYS360(CJ15,CL15))</f>
        <v>13</v>
      </c>
      <c r="CO15" s="15">
        <v>4</v>
      </c>
      <c r="CP15" s="16">
        <v>41958</v>
      </c>
      <c r="CQ15" s="15" t="s">
        <v>74</v>
      </c>
      <c r="CR15" s="54">
        <v>0</v>
      </c>
      <c r="CS15" s="16">
        <v>41958</v>
      </c>
      <c r="CT15" s="18">
        <f>IF(CS15="","Not complete",DAYS360(I15,CS15))</f>
        <v>35</v>
      </c>
      <c r="CU15" s="15" t="s">
        <v>74</v>
      </c>
      <c r="CV15" s="16">
        <v>41963</v>
      </c>
      <c r="CW15" s="15" t="s">
        <v>487</v>
      </c>
      <c r="CX15" s="16">
        <v>41964</v>
      </c>
      <c r="CY15" s="18">
        <f t="shared" si="9"/>
        <v>331</v>
      </c>
      <c r="CZ15" s="18">
        <f t="shared" si="10"/>
        <v>158</v>
      </c>
      <c r="DA15" s="18">
        <f t="shared" si="11"/>
        <v>44</v>
      </c>
      <c r="DB15" s="71"/>
      <c r="DC15" s="71"/>
      <c r="DD15" s="16">
        <v>41964</v>
      </c>
      <c r="DE15" s="16">
        <v>41964</v>
      </c>
      <c r="DF15" s="71"/>
      <c r="DG15" s="16">
        <v>41963</v>
      </c>
      <c r="DH15" s="71"/>
      <c r="DI15" s="16">
        <v>41963</v>
      </c>
      <c r="DJ15" s="1" t="s">
        <v>533</v>
      </c>
      <c r="DK15" s="54">
        <f>SUM(AM15+AQ15+AU15+BJ15+BV15+CE15+CR15+1600)</f>
        <v>5321.5</v>
      </c>
      <c r="DL15" s="56">
        <f t="shared" si="13"/>
        <v>5321.5</v>
      </c>
      <c r="DM15" s="15"/>
      <c r="DP15" s="41"/>
    </row>
    <row r="16" spans="1:120" ht="28" customHeight="1">
      <c r="DC16" s="15"/>
      <c r="DE16" s="15"/>
      <c r="DF16" s="15"/>
      <c r="DG16" s="15"/>
      <c r="DH16" s="15"/>
      <c r="DI16" s="15"/>
      <c r="DM16" s="15"/>
    </row>
    <row r="17" spans="107:113" ht="28" customHeight="1">
      <c r="DC17" s="15"/>
      <c r="DE17" s="15"/>
      <c r="DF17" s="15"/>
      <c r="DG17" s="15"/>
      <c r="DH17" s="15"/>
      <c r="DI17" s="15"/>
    </row>
    <row r="18" spans="107:113" ht="28" customHeight="1">
      <c r="DC18" s="15"/>
      <c r="DE18" s="15"/>
      <c r="DF18" s="15"/>
      <c r="DG18" s="15"/>
      <c r="DH18" s="15"/>
      <c r="DI18" s="15"/>
    </row>
    <row r="19" spans="107:113" ht="28" customHeight="1">
      <c r="DC19" s="15"/>
      <c r="DE19" s="15"/>
      <c r="DF19" s="15"/>
      <c r="DG19" s="15"/>
      <c r="DH19" s="15"/>
      <c r="DI19" s="15"/>
    </row>
    <row r="20" spans="107:113" ht="28" customHeight="1">
      <c r="DC20" s="15"/>
      <c r="DE20" s="15"/>
      <c r="DF20" s="15"/>
      <c r="DG20" s="15"/>
      <c r="DH20" s="15"/>
      <c r="DI20" s="15"/>
    </row>
    <row r="21" spans="107:113" ht="28" customHeight="1">
      <c r="DC21" s="15"/>
      <c r="DE21" s="15"/>
      <c r="DF21" s="15"/>
      <c r="DG21" s="15"/>
      <c r="DH21" s="15"/>
      <c r="DI21" s="15"/>
    </row>
    <row r="22" spans="107:113" ht="28" customHeight="1">
      <c r="DC22" s="15"/>
      <c r="DE22" s="15"/>
      <c r="DF22" s="15"/>
      <c r="DG22" s="15"/>
      <c r="DH22" s="15"/>
      <c r="DI22" s="15"/>
    </row>
    <row r="23" spans="107:113" ht="28" customHeight="1">
      <c r="DC23" s="15"/>
      <c r="DE23" s="15"/>
      <c r="DF23" s="15"/>
      <c r="DG23" s="15"/>
      <c r="DH23" s="15"/>
      <c r="DI23" s="15"/>
    </row>
    <row r="24" spans="107:113" ht="28" customHeight="1">
      <c r="DC24" s="15"/>
      <c r="DE24" s="15"/>
      <c r="DF24" s="15"/>
      <c r="DG24" s="15"/>
      <c r="DH24" s="15"/>
      <c r="DI24" s="15"/>
    </row>
    <row r="25" spans="107:113" ht="28" customHeight="1">
      <c r="DC25" s="15"/>
      <c r="DE25" s="15"/>
      <c r="DF25" s="15"/>
      <c r="DG25" s="15"/>
      <c r="DH25" s="15"/>
      <c r="DI25" s="15"/>
    </row>
    <row r="26" spans="107:113" ht="28" customHeight="1">
      <c r="DC26" s="15"/>
      <c r="DE26" s="15"/>
      <c r="DF26" s="15"/>
      <c r="DG26" s="15"/>
      <c r="DH26" s="15"/>
      <c r="DI26" s="15"/>
    </row>
    <row r="27" spans="107:113" ht="28" customHeight="1">
      <c r="DC27" s="15"/>
      <c r="DE27" s="15"/>
      <c r="DF27" s="15"/>
      <c r="DG27" s="15"/>
      <c r="DH27" s="15"/>
      <c r="DI27" s="15"/>
    </row>
    <row r="28" spans="107:113" ht="28" customHeight="1">
      <c r="DC28" s="15"/>
      <c r="DE28" s="15"/>
      <c r="DF28" s="15"/>
      <c r="DG28" s="15"/>
      <c r="DH28" s="15"/>
      <c r="DI28" s="15"/>
    </row>
    <row r="29" spans="107:113" ht="28" customHeight="1">
      <c r="DC29" s="15"/>
      <c r="DE29" s="15"/>
      <c r="DF29" s="15"/>
      <c r="DG29" s="15"/>
      <c r="DH29" s="15"/>
      <c r="DI29" s="15"/>
    </row>
    <row r="30" spans="107:113" ht="28" customHeight="1">
      <c r="DC30" s="15"/>
      <c r="DE30" s="15"/>
      <c r="DF30" s="15"/>
      <c r="DG30" s="15"/>
      <c r="DH30" s="15"/>
      <c r="DI30" s="15"/>
    </row>
    <row r="31" spans="107:113" ht="28" customHeight="1">
      <c r="DC31" s="15"/>
      <c r="DE31" s="15"/>
      <c r="DF31" s="15"/>
      <c r="DG31" s="15"/>
      <c r="DH31" s="15"/>
      <c r="DI31" s="15"/>
    </row>
    <row r="32" spans="107:113" ht="28" customHeight="1">
      <c r="DC32" s="15"/>
      <c r="DE32" s="15"/>
      <c r="DF32" s="15"/>
      <c r="DG32" s="15"/>
      <c r="DH32" s="15"/>
      <c r="DI32" s="15"/>
    </row>
    <row r="33" spans="106:113" ht="28" customHeight="1">
      <c r="DC33" s="15"/>
      <c r="DE33" s="15"/>
      <c r="DF33" s="15"/>
      <c r="DG33" s="15"/>
      <c r="DH33" s="15"/>
      <c r="DI33" s="15"/>
    </row>
    <row r="34" spans="106:113" ht="28" customHeight="1">
      <c r="DC34" s="15"/>
      <c r="DE34" s="15"/>
      <c r="DF34" s="15"/>
      <c r="DG34" s="15"/>
      <c r="DH34" s="15"/>
      <c r="DI34" s="15"/>
    </row>
    <row r="35" spans="106:113" ht="28" customHeight="1">
      <c r="DC35" s="15"/>
      <c r="DE35" s="15"/>
      <c r="DF35" s="15"/>
      <c r="DG35" s="15"/>
      <c r="DH35" s="15"/>
      <c r="DI35" s="15"/>
    </row>
    <row r="36" spans="106:113" ht="28" customHeight="1">
      <c r="DC36" s="15"/>
      <c r="DE36" s="15"/>
      <c r="DF36" s="15"/>
      <c r="DG36" s="15"/>
      <c r="DH36" s="15"/>
      <c r="DI36" s="15"/>
    </row>
    <row r="37" spans="106:113" ht="28" customHeight="1">
      <c r="DC37" s="15"/>
      <c r="DE37" s="15"/>
      <c r="DF37" s="15"/>
      <c r="DG37" s="15"/>
      <c r="DH37" s="15"/>
      <c r="DI37" s="15"/>
    </row>
    <row r="38" spans="106:113" ht="28" customHeight="1">
      <c r="DC38" s="15"/>
      <c r="DE38" s="15"/>
      <c r="DF38" s="15"/>
      <c r="DG38" s="15"/>
      <c r="DH38" s="15"/>
      <c r="DI38" s="15"/>
    </row>
    <row r="39" spans="106:113" ht="28" customHeight="1">
      <c r="DC39" s="15"/>
      <c r="DE39" s="15"/>
      <c r="DF39" s="15"/>
      <c r="DG39" s="15"/>
      <c r="DH39" s="15"/>
      <c r="DI39" s="15"/>
    </row>
    <row r="40" spans="106:113" ht="28" customHeight="1">
      <c r="DB40" s="16"/>
    </row>
    <row r="41" spans="106:113" ht="28" customHeight="1">
      <c r="DB41" s="45"/>
      <c r="DC41" s="45"/>
      <c r="DF41" s="45"/>
      <c r="DH41" s="45"/>
    </row>
    <row r="42" spans="106:113" ht="28" customHeight="1">
      <c r="DB42" s="16"/>
    </row>
    <row r="43" spans="106:113" ht="28" customHeight="1">
      <c r="DB43" s="16"/>
    </row>
    <row r="44" spans="106:113" ht="28" customHeight="1">
      <c r="DB44" s="45"/>
      <c r="DC44" s="45"/>
      <c r="DF44" s="45"/>
      <c r="DH44" s="45"/>
    </row>
    <row r="45" spans="106:113" ht="28" customHeight="1">
      <c r="DB45" s="45"/>
      <c r="DC45" s="45"/>
      <c r="DF45" s="45"/>
      <c r="DH45" s="45"/>
    </row>
    <row r="46" spans="106:113" ht="28" customHeight="1">
      <c r="DB46" s="16"/>
    </row>
    <row r="47" spans="106:113" ht="28" customHeight="1">
      <c r="DB47" s="16"/>
    </row>
    <row r="48" spans="106:113" ht="28" customHeight="1">
      <c r="DB48" s="16"/>
    </row>
    <row r="49" spans="106:112" ht="28" customHeight="1">
      <c r="DB49" s="45"/>
      <c r="DC49" s="45"/>
      <c r="DF49" s="45"/>
      <c r="DH49" s="45"/>
    </row>
    <row r="50" spans="106:112" ht="28" customHeight="1">
      <c r="DB50" s="45"/>
      <c r="DC50" s="45"/>
      <c r="DF50" s="45"/>
      <c r="DH50" s="45"/>
    </row>
    <row r="51" spans="106:112" ht="28" customHeight="1">
      <c r="DB51" s="45"/>
      <c r="DC51" s="45"/>
      <c r="DF51" s="45"/>
      <c r="DH51" s="45"/>
    </row>
    <row r="52" spans="106:112" ht="28" customHeight="1">
      <c r="DB52" s="16"/>
    </row>
    <row r="53" spans="106:112" ht="28" customHeight="1">
      <c r="DB53" s="45"/>
      <c r="DC53" s="45"/>
      <c r="DF53" s="45"/>
      <c r="DH53" s="45"/>
    </row>
    <row r="54" spans="106:112" ht="28" customHeight="1">
      <c r="DB54" s="16"/>
    </row>
    <row r="55" spans="106:112" ht="28" customHeight="1">
      <c r="DB55" s="45"/>
      <c r="DC55" s="45"/>
      <c r="DF55" s="45"/>
      <c r="DH55" s="45"/>
    </row>
    <row r="56" spans="106:112" ht="28" customHeight="1">
      <c r="DB56" s="45"/>
      <c r="DC56" s="45"/>
      <c r="DF56" s="45"/>
      <c r="DH56" s="45"/>
    </row>
    <row r="57" spans="106:112" ht="28" customHeight="1">
      <c r="DB57" s="45"/>
      <c r="DC57" s="45"/>
      <c r="DF57" s="45"/>
      <c r="DH57" s="45"/>
    </row>
    <row r="58" spans="106:112" ht="28" customHeight="1">
      <c r="DB58" s="16"/>
    </row>
    <row r="59" spans="106:112" ht="28" customHeight="1">
      <c r="DB59" s="16"/>
    </row>
    <row r="60" spans="106:112" ht="28" customHeight="1">
      <c r="DB60" s="45"/>
      <c r="DC60" s="45"/>
      <c r="DF60" s="45"/>
      <c r="DH60" s="45"/>
    </row>
    <row r="61" spans="106:112" ht="28" customHeight="1">
      <c r="DB61" s="45"/>
      <c r="DC61" s="45"/>
      <c r="DF61" s="45"/>
      <c r="DH61" s="45"/>
    </row>
    <row r="62" spans="106:112" ht="28" customHeight="1">
      <c r="DB62" s="16"/>
    </row>
    <row r="63" spans="106:112" ht="28" customHeight="1">
      <c r="DB63" s="16"/>
    </row>
    <row r="64" spans="106:112" ht="28" customHeight="1">
      <c r="DB64" s="45"/>
      <c r="DC64" s="45"/>
      <c r="DF64" s="45"/>
      <c r="DH64" s="45"/>
    </row>
    <row r="65" spans="106:112" ht="28" customHeight="1">
      <c r="DB65" s="45"/>
      <c r="DC65" s="45"/>
      <c r="DF65" s="45"/>
      <c r="DH65" s="45"/>
    </row>
    <row r="66" spans="106:112" ht="28" customHeight="1">
      <c r="DB66" s="16"/>
    </row>
  </sheetData>
  <mergeCells count="4">
    <mergeCell ref="A1:B1"/>
    <mergeCell ref="C1:D1"/>
    <mergeCell ref="W1:Y1"/>
    <mergeCell ref="Z1:AC1"/>
  </mergeCells>
  <conditionalFormatting sqref="CZ16:DA65294 CY16:CY65287 A16:E65294 CU16:CX65294 DJ5:DJ11 H16:I65294 K16:AL65294 AN16:AP65294 AR16:AT65294 AV16:BH65294 BK16:BM65294 BW16:CC65294 CF16:CP65294 CS16:CS65294 DN5:JS11 DN16:JS65294 CU14 CW14 DJ14 BQ16:BT65294 U4:AA4 AC4:AL4 AB6 DD16:DE65294 DG16:DG65294 DI16:DK65294 DA16:DJ39">
    <cfRule type="expression" dxfId="2195" priority="1039" stopIfTrue="1">
      <formula>MOD(ROW(),2)</formula>
    </cfRule>
  </conditionalFormatting>
  <conditionalFormatting sqref="V3:AL3 BG3:BH3 BT3 CC3 DN3:JT3 CU3 A3:E3 DD3:DE3 CW3 CO3 AZ3:BC3 H3:I3 K3:Q3 AN3:AP3 AR3:AT3 AV3:AX3 DE4:DE12">
    <cfRule type="expression" dxfId="2194" priority="689" stopIfTrue="1">
      <formula>MOD(ROW(),2)</formula>
    </cfRule>
  </conditionalFormatting>
  <conditionalFormatting sqref="CU3">
    <cfRule type="expression" dxfId="2193" priority="688" stopIfTrue="1">
      <formula>MOD(ROW(),2)</formula>
    </cfRule>
  </conditionalFormatting>
  <conditionalFormatting sqref="BF3">
    <cfRule type="expression" dxfId="2192" priority="687" stopIfTrue="1">
      <formula>MOD(ROW(),2)</formula>
    </cfRule>
  </conditionalFormatting>
  <conditionalFormatting sqref="R3">
    <cfRule type="expression" dxfId="2191" priority="686" stopIfTrue="1">
      <formula>MOD(ROW(),2)</formula>
    </cfRule>
  </conditionalFormatting>
  <conditionalFormatting sqref="S3">
    <cfRule type="expression" dxfId="2190" priority="685" stopIfTrue="1">
      <formula>MOD(ROW(),2)</formula>
    </cfRule>
  </conditionalFormatting>
  <conditionalFormatting sqref="U3">
    <cfRule type="expression" dxfId="2189" priority="684" stopIfTrue="1">
      <formula>MOD(ROW(),2)</formula>
    </cfRule>
  </conditionalFormatting>
  <conditionalFormatting sqref="AY3">
    <cfRule type="expression" dxfId="2188" priority="683" stopIfTrue="1">
      <formula>MOD(ROW(),2)</formula>
    </cfRule>
  </conditionalFormatting>
  <conditionalFormatting sqref="BD3">
    <cfRule type="expression" dxfId="2187" priority="682" stopIfTrue="1">
      <formula>MOD(ROW(),2)</formula>
    </cfRule>
  </conditionalFormatting>
  <conditionalFormatting sqref="BE3">
    <cfRule type="expression" dxfId="2186" priority="681" stopIfTrue="1">
      <formula>MOD(ROW(),2)</formula>
    </cfRule>
  </conditionalFormatting>
  <conditionalFormatting sqref="BK3">
    <cfRule type="expression" dxfId="2185" priority="680" stopIfTrue="1">
      <formula>MOD(ROW(),2)</formula>
    </cfRule>
  </conditionalFormatting>
  <conditionalFormatting sqref="BL3">
    <cfRule type="expression" dxfId="2184" priority="679" stopIfTrue="1">
      <formula>MOD(ROW(),2)</formula>
    </cfRule>
  </conditionalFormatting>
  <conditionalFormatting sqref="BM3">
    <cfRule type="expression" dxfId="2183" priority="678" stopIfTrue="1">
      <formula>MOD(ROW(),2)</formula>
    </cfRule>
  </conditionalFormatting>
  <conditionalFormatting sqref="BQ3">
    <cfRule type="expression" dxfId="2182" priority="677" stopIfTrue="1">
      <formula>MOD(ROW(),2)</formula>
    </cfRule>
  </conditionalFormatting>
  <conditionalFormatting sqref="BS3">
    <cfRule type="expression" dxfId="2181" priority="675" stopIfTrue="1">
      <formula>MOD(ROW(),2)</formula>
    </cfRule>
  </conditionalFormatting>
  <conditionalFormatting sqref="BW3">
    <cfRule type="expression" dxfId="2180" priority="674" stopIfTrue="1">
      <formula>MOD(ROW(),2)</formula>
    </cfRule>
  </conditionalFormatting>
  <conditionalFormatting sqref="BX3">
    <cfRule type="expression" dxfId="2179" priority="673" stopIfTrue="1">
      <formula>MOD(ROW(),2)</formula>
    </cfRule>
  </conditionalFormatting>
  <conditionalFormatting sqref="BZ3">
    <cfRule type="expression" dxfId="2178" priority="672" stopIfTrue="1">
      <formula>MOD(ROW(),2)</formula>
    </cfRule>
  </conditionalFormatting>
  <conditionalFormatting sqref="CA3">
    <cfRule type="expression" dxfId="2177" priority="671" stopIfTrue="1">
      <formula>MOD(ROW(),2)</formula>
    </cfRule>
  </conditionalFormatting>
  <conditionalFormatting sqref="BY3">
    <cfRule type="expression" dxfId="2176" priority="670" stopIfTrue="1">
      <formula>MOD(ROW(),2)</formula>
    </cfRule>
  </conditionalFormatting>
  <conditionalFormatting sqref="CB3">
    <cfRule type="expression" dxfId="2175" priority="669" stopIfTrue="1">
      <formula>MOD(ROW(),2)</formula>
    </cfRule>
  </conditionalFormatting>
  <conditionalFormatting sqref="CF3">
    <cfRule type="expression" dxfId="2174" priority="668" stopIfTrue="1">
      <formula>MOD(ROW(),2)</formula>
    </cfRule>
  </conditionalFormatting>
  <conditionalFormatting sqref="CG3">
    <cfRule type="expression" dxfId="2173" priority="667" stopIfTrue="1">
      <formula>MOD(ROW(),2)</formula>
    </cfRule>
  </conditionalFormatting>
  <conditionalFormatting sqref="CH3">
    <cfRule type="expression" dxfId="2172" priority="666" stopIfTrue="1">
      <formula>MOD(ROW(),2)</formula>
    </cfRule>
  </conditionalFormatting>
  <conditionalFormatting sqref="CI3">
    <cfRule type="expression" dxfId="2171" priority="665" stopIfTrue="1">
      <formula>MOD(ROW(),2)</formula>
    </cfRule>
  </conditionalFormatting>
  <conditionalFormatting sqref="CJ3">
    <cfRule type="expression" dxfId="2170" priority="664" stopIfTrue="1">
      <formula>MOD(ROW(),2)</formula>
    </cfRule>
  </conditionalFormatting>
  <conditionalFormatting sqref="CK3">
    <cfRule type="expression" dxfId="2169" priority="663" stopIfTrue="1">
      <formula>MOD(ROW(),2)</formula>
    </cfRule>
  </conditionalFormatting>
  <conditionalFormatting sqref="CL3">
    <cfRule type="expression" dxfId="2168" priority="662" stopIfTrue="1">
      <formula>MOD(ROW(),2)</formula>
    </cfRule>
  </conditionalFormatting>
  <conditionalFormatting sqref="CP3">
    <cfRule type="expression" dxfId="2167" priority="661" stopIfTrue="1">
      <formula>MOD(ROW(),2)</formula>
    </cfRule>
  </conditionalFormatting>
  <conditionalFormatting sqref="CS3">
    <cfRule type="expression" dxfId="2166" priority="660" stopIfTrue="1">
      <formula>MOD(ROW(),2)</formula>
    </cfRule>
  </conditionalFormatting>
  <conditionalFormatting sqref="CV3">
    <cfRule type="expression" dxfId="2165" priority="658" stopIfTrue="1">
      <formula>MOD(ROW(),2)</formula>
    </cfRule>
  </conditionalFormatting>
  <conditionalFormatting sqref="CX3">
    <cfRule type="expression" dxfId="2164" priority="657" stopIfTrue="1">
      <formula>MOD(ROW(),2)</formula>
    </cfRule>
  </conditionalFormatting>
  <conditionalFormatting sqref="CY3:CZ3">
    <cfRule type="expression" dxfId="2163" priority="655" stopIfTrue="1">
      <formula>MOD(ROW(),2)</formula>
    </cfRule>
  </conditionalFormatting>
  <conditionalFormatting sqref="DG3">
    <cfRule type="expression" dxfId="2162" priority="653" stopIfTrue="1">
      <formula>MOD(ROW(),2)</formula>
    </cfRule>
  </conditionalFormatting>
  <conditionalFormatting sqref="BR3">
    <cfRule type="expression" dxfId="2161" priority="676" stopIfTrue="1">
      <formula>MOD(ROW(),2)</formula>
    </cfRule>
  </conditionalFormatting>
  <conditionalFormatting sqref="DI3">
    <cfRule type="expression" dxfId="2160" priority="652" stopIfTrue="1">
      <formula>MOD(ROW(),2)</formula>
    </cfRule>
  </conditionalFormatting>
  <conditionalFormatting sqref="DJ3">
    <cfRule type="expression" dxfId="2159" priority="651" stopIfTrue="1">
      <formula>MOD(ROW(),2)</formula>
    </cfRule>
  </conditionalFormatting>
  <conditionalFormatting sqref="CN3">
    <cfRule type="expression" dxfId="2158" priority="650" stopIfTrue="1">
      <formula>MOD(ROW(),2)</formula>
    </cfRule>
  </conditionalFormatting>
  <conditionalFormatting sqref="CM3">
    <cfRule type="expression" dxfId="2157" priority="649" stopIfTrue="1">
      <formula>MOD(ROW(),2)</formula>
    </cfRule>
  </conditionalFormatting>
  <conditionalFormatting sqref="T3">
    <cfRule type="expression" dxfId="2156" priority="648" stopIfTrue="1">
      <formula>MOD(ROW(),2)</formula>
    </cfRule>
  </conditionalFormatting>
  <conditionalFormatting sqref="DJ4 A4:C4 H4:I4 CU4 K4:S4 AN4:AP4 AR4:AT4 AV4:BC4 DN4:JT4">
    <cfRule type="expression" dxfId="2155" priority="647" stopIfTrue="1">
      <formula>MOD(ROW(),2)</formula>
    </cfRule>
  </conditionalFormatting>
  <conditionalFormatting sqref="BG4:BH4 BD4:BE4 BM4 CW4 CO4:CP4 BT4 BZ4:CA4 CC4 BW4:BX4 CF4:CL4 BQ4:BR4">
    <cfRule type="expression" dxfId="2154" priority="646" stopIfTrue="1">
      <formula>MOD(ROW(),2)</formula>
    </cfRule>
  </conditionalFormatting>
  <conditionalFormatting sqref="BY4">
    <cfRule type="expression" dxfId="2153" priority="645" stopIfTrue="1">
      <formula>MOD(ROW(),2)</formula>
    </cfRule>
  </conditionalFormatting>
  <conditionalFormatting sqref="CB4">
    <cfRule type="expression" dxfId="2152" priority="644" stopIfTrue="1">
      <formula>MOD(ROW(),2)</formula>
    </cfRule>
  </conditionalFormatting>
  <conditionalFormatting sqref="CM4">
    <cfRule type="expression" dxfId="2151" priority="643" stopIfTrue="1">
      <formula>MOD(ROW(),2)</formula>
    </cfRule>
  </conditionalFormatting>
  <conditionalFormatting sqref="CN4">
    <cfRule type="expression" dxfId="2150" priority="642" stopIfTrue="1">
      <formula>MOD(ROW(),2)</formula>
    </cfRule>
  </conditionalFormatting>
  <conditionalFormatting sqref="CY4:CZ5">
    <cfRule type="expression" dxfId="2149" priority="641" stopIfTrue="1">
      <formula>MOD(ROW(),2)</formula>
    </cfRule>
  </conditionalFormatting>
  <conditionalFormatting sqref="BF4">
    <cfRule type="expression" dxfId="2148" priority="639" stopIfTrue="1">
      <formula>MOD(ROW(),2)</formula>
    </cfRule>
  </conditionalFormatting>
  <conditionalFormatting sqref="BS4">
    <cfRule type="expression" dxfId="2147" priority="638" stopIfTrue="1">
      <formula>MOD(ROW(),2)</formula>
    </cfRule>
  </conditionalFormatting>
  <conditionalFormatting sqref="BK4">
    <cfRule type="expression" dxfId="2146" priority="636" stopIfTrue="1">
      <formula>MOD(ROW(),2)</formula>
    </cfRule>
  </conditionalFormatting>
  <conditionalFormatting sqref="BL4">
    <cfRule type="expression" dxfId="2145" priority="635" stopIfTrue="1">
      <formula>MOD(ROW(),2)</formula>
    </cfRule>
  </conditionalFormatting>
  <conditionalFormatting sqref="CX4">
    <cfRule type="expression" dxfId="2144" priority="634" stopIfTrue="1">
      <formula>MOD(ROW(),2)</formula>
    </cfRule>
  </conditionalFormatting>
  <conditionalFormatting sqref="T4">
    <cfRule type="expression" dxfId="2143" priority="633" stopIfTrue="1">
      <formula>MOD(ROW(),2)</formula>
    </cfRule>
  </conditionalFormatting>
  <conditionalFormatting sqref="D4">
    <cfRule type="expression" dxfId="2142" priority="632" stopIfTrue="1">
      <formula>MOD(ROW(),2)</formula>
    </cfRule>
  </conditionalFormatting>
  <conditionalFormatting sqref="CS4">
    <cfRule type="expression" dxfId="2141" priority="631" stopIfTrue="1">
      <formula>MOD(ROW(),2)</formula>
    </cfRule>
  </conditionalFormatting>
  <conditionalFormatting sqref="CV4">
    <cfRule type="expression" dxfId="2140" priority="630" stopIfTrue="1">
      <formula>MOD(ROW(),2)</formula>
    </cfRule>
  </conditionalFormatting>
  <conditionalFormatting sqref="DG4 DI4">
    <cfRule type="expression" dxfId="2139" priority="629" stopIfTrue="1">
      <formula>MOD(ROW(),2)</formula>
    </cfRule>
  </conditionalFormatting>
  <conditionalFormatting sqref="DD4">
    <cfRule type="expression" dxfId="2138" priority="628" stopIfTrue="1">
      <formula>MOD(ROW(),2)</formula>
    </cfRule>
  </conditionalFormatting>
  <conditionalFormatting sqref="E4">
    <cfRule type="expression" dxfId="2137" priority="627" stopIfTrue="1">
      <formula>MOD(ROW(),2)</formula>
    </cfRule>
  </conditionalFormatting>
  <conditionalFormatting sqref="CT16:CT65294">
    <cfRule type="expression" dxfId="2136" priority="626" stopIfTrue="1">
      <formula>MOD(ROW(),2)</formula>
    </cfRule>
  </conditionalFormatting>
  <conditionalFormatting sqref="CT3:CT5">
    <cfRule type="expression" dxfId="2135" priority="624" stopIfTrue="1">
      <formula>MOD(ROW(),2)</formula>
    </cfRule>
  </conditionalFormatting>
  <conditionalFormatting sqref="CU5">
    <cfRule type="expression" dxfId="2134" priority="607" stopIfTrue="1">
      <formula>MOD(ROW(),2)</formula>
    </cfRule>
  </conditionalFormatting>
  <conditionalFormatting sqref="CA5">
    <cfRule type="expression" dxfId="2133" priority="605" stopIfTrue="1">
      <formula>MOD(ROW(),2)</formula>
    </cfRule>
  </conditionalFormatting>
  <conditionalFormatting sqref="DD5">
    <cfRule type="expression" dxfId="2132" priority="597" stopIfTrue="1">
      <formula>MOD(ROW(),2)</formula>
    </cfRule>
  </conditionalFormatting>
  <conditionalFormatting sqref="DI5">
    <cfRule type="expression" dxfId="2131" priority="595" stopIfTrue="1">
      <formula>MOD(ROW(),2)</formula>
    </cfRule>
  </conditionalFormatting>
  <conditionalFormatting sqref="BL6">
    <cfRule type="expression" dxfId="2130" priority="580" stopIfTrue="1">
      <formula>MOD(ROW(),2)</formula>
    </cfRule>
  </conditionalFormatting>
  <conditionalFormatting sqref="CV5 BZ5 BT5 CO5 CC5 A5:E5 H5:I5 K5:AL5 AN5:AP5 AR5:AT5 AV5:BH5 BK5:BM5 BW5:BX5 CF5:CL5 BQ5:BR5">
    <cfRule type="expression" dxfId="2129" priority="616" stopIfTrue="1">
      <formula>MOD(ROW(),2)</formula>
    </cfRule>
  </conditionalFormatting>
  <conditionalFormatting sqref="BY5">
    <cfRule type="expression" dxfId="2128" priority="615" stopIfTrue="1">
      <formula>MOD(ROW(),2)</formula>
    </cfRule>
  </conditionalFormatting>
  <conditionalFormatting sqref="CB5">
    <cfRule type="expression" dxfId="2127" priority="614" stopIfTrue="1">
      <formula>MOD(ROW(),2)</formula>
    </cfRule>
  </conditionalFormatting>
  <conditionalFormatting sqref="CM5">
    <cfRule type="expression" dxfId="2126" priority="613" stopIfTrue="1">
      <formula>MOD(ROW(),2)</formula>
    </cfRule>
  </conditionalFormatting>
  <conditionalFormatting sqref="CN5">
    <cfRule type="expression" dxfId="2125" priority="612" stopIfTrue="1">
      <formula>MOD(ROW(),2)</formula>
    </cfRule>
  </conditionalFormatting>
  <conditionalFormatting sqref="BS5">
    <cfRule type="expression" dxfId="2124" priority="608" stopIfTrue="1">
      <formula>MOD(ROW(),2)</formula>
    </cfRule>
  </conditionalFormatting>
  <conditionalFormatting sqref="CW5">
    <cfRule type="expression" dxfId="2123" priority="606" stopIfTrue="1">
      <formula>MOD(ROW(),2)</formula>
    </cfRule>
  </conditionalFormatting>
  <conditionalFormatting sqref="CS5">
    <cfRule type="expression" dxfId="2122" priority="599" stopIfTrue="1">
      <formula>MOD(ROW(),2)</formula>
    </cfRule>
  </conditionalFormatting>
  <conditionalFormatting sqref="CP5">
    <cfRule type="expression" dxfId="2121" priority="600" stopIfTrue="1">
      <formula>MOD(ROW(),2)</formula>
    </cfRule>
  </conditionalFormatting>
  <conditionalFormatting sqref="CX5">
    <cfRule type="expression" dxfId="2120" priority="598" stopIfTrue="1">
      <formula>MOD(ROW(),2)</formula>
    </cfRule>
  </conditionalFormatting>
  <conditionalFormatting sqref="DG5">
    <cfRule type="expression" dxfId="2119" priority="596" stopIfTrue="1">
      <formula>MOD(ROW(),2)</formula>
    </cfRule>
  </conditionalFormatting>
  <conditionalFormatting sqref="DA3:DA5">
    <cfRule type="expression" dxfId="2118" priority="594" stopIfTrue="1">
      <formula>MOD(ROW(),2)</formula>
    </cfRule>
  </conditionalFormatting>
  <conditionalFormatting sqref="A6:E6 H6:I6 K6:AL6 AN6:AP6 AR6:AT6 AV6:BC6">
    <cfRule type="expression" dxfId="2117" priority="593" stopIfTrue="1">
      <formula>MOD(ROW(),2)</formula>
    </cfRule>
  </conditionalFormatting>
  <conditionalFormatting sqref="BF6">
    <cfRule type="expression" dxfId="2116" priority="592" stopIfTrue="1">
      <formula>MOD(ROW(),2)</formula>
    </cfRule>
  </conditionalFormatting>
  <conditionalFormatting sqref="BT6 CV6 CO6 BD6:BE6 BM6 BZ6:CA6 BG6:BH6 CC6 CL6 BW6:BX6 CF6:CJ6 BQ6:BR6">
    <cfRule type="expression" dxfId="2115" priority="591" stopIfTrue="1">
      <formula>MOD(ROW(),2)</formula>
    </cfRule>
  </conditionalFormatting>
  <conditionalFormatting sqref="BY6">
    <cfRule type="expression" dxfId="2114" priority="590" stopIfTrue="1">
      <formula>MOD(ROW(),2)</formula>
    </cfRule>
  </conditionalFormatting>
  <conditionalFormatting sqref="CB6">
    <cfRule type="expression" dxfId="2113" priority="589" stopIfTrue="1">
      <formula>MOD(ROW(),2)</formula>
    </cfRule>
  </conditionalFormatting>
  <conditionalFormatting sqref="CM6">
    <cfRule type="expression" dxfId="2112" priority="588" stopIfTrue="1">
      <formula>MOD(ROW(),2)</formula>
    </cfRule>
  </conditionalFormatting>
  <conditionalFormatting sqref="CN6">
    <cfRule type="expression" dxfId="2111" priority="587" stopIfTrue="1">
      <formula>MOD(ROW(),2)</formula>
    </cfRule>
  </conditionalFormatting>
  <conditionalFormatting sqref="BS6">
    <cfRule type="expression" dxfId="2110" priority="583" stopIfTrue="1">
      <formula>MOD(ROW(),2)</formula>
    </cfRule>
  </conditionalFormatting>
  <conditionalFormatting sqref="CU6">
    <cfRule type="expression" dxfId="2109" priority="582" stopIfTrue="1">
      <formula>MOD(ROW(),2)</formula>
    </cfRule>
  </conditionalFormatting>
  <conditionalFormatting sqref="BK6">
    <cfRule type="expression" dxfId="2108" priority="581" stopIfTrue="1">
      <formula>MOD(ROW(),2)</formula>
    </cfRule>
  </conditionalFormatting>
  <conditionalFormatting sqref="CP6">
    <cfRule type="expression" dxfId="2107" priority="579" stopIfTrue="1">
      <formula>MOD(ROW(),2)</formula>
    </cfRule>
  </conditionalFormatting>
  <conditionalFormatting sqref="CW6">
    <cfRule type="expression" dxfId="2106" priority="578" stopIfTrue="1">
      <formula>MOD(ROW(),2)</formula>
    </cfRule>
  </conditionalFormatting>
  <conditionalFormatting sqref="CS6">
    <cfRule type="expression" dxfId="2105" priority="575" stopIfTrue="1">
      <formula>MOD(ROW(),2)</formula>
    </cfRule>
  </conditionalFormatting>
  <conditionalFormatting sqref="CK6">
    <cfRule type="expression" dxfId="2104" priority="574" stopIfTrue="1">
      <formula>MOD(ROW(),2)</formula>
    </cfRule>
  </conditionalFormatting>
  <conditionalFormatting sqref="CT6">
    <cfRule type="expression" dxfId="2103" priority="573" stopIfTrue="1">
      <formula>MOD(ROW(),2)</formula>
    </cfRule>
  </conditionalFormatting>
  <conditionalFormatting sqref="DG6">
    <cfRule type="expression" dxfId="2102" priority="572" stopIfTrue="1">
      <formula>MOD(ROW(),2)</formula>
    </cfRule>
  </conditionalFormatting>
  <conditionalFormatting sqref="DI6">
    <cfRule type="expression" dxfId="2101" priority="571" stopIfTrue="1">
      <formula>MOD(ROW(),2)</formula>
    </cfRule>
  </conditionalFormatting>
  <conditionalFormatting sqref="CY6:CZ6">
    <cfRule type="expression" dxfId="2100" priority="570" stopIfTrue="1">
      <formula>MOD(ROW(),2)</formula>
    </cfRule>
  </conditionalFormatting>
  <conditionalFormatting sqref="DA6">
    <cfRule type="expression" dxfId="2099" priority="568" stopIfTrue="1">
      <formula>MOD(ROW(),2)</formula>
    </cfRule>
  </conditionalFormatting>
  <conditionalFormatting sqref="A7:E7 H7:I7 K7:AL7 AN7:AP7 AR7:AT7 AV7:BC7">
    <cfRule type="expression" dxfId="2098" priority="567" stopIfTrue="1">
      <formula>MOD(ROW(),2)</formula>
    </cfRule>
  </conditionalFormatting>
  <conditionalFormatting sqref="CV7 CO7 BD7:BH7 BZ7:CA7 BT7 CC7 BK7:BM7 BW7:BX7 CF7:CL7 BQ7:BR7">
    <cfRule type="expression" dxfId="2097" priority="566" stopIfTrue="1">
      <formula>MOD(ROW(),2)</formula>
    </cfRule>
  </conditionalFormatting>
  <conditionalFormatting sqref="BY7">
    <cfRule type="expression" dxfId="2096" priority="565" stopIfTrue="1">
      <formula>MOD(ROW(),2)</formula>
    </cfRule>
  </conditionalFormatting>
  <conditionalFormatting sqref="CB7">
    <cfRule type="expression" dxfId="2095" priority="564" stopIfTrue="1">
      <formula>MOD(ROW(),2)</formula>
    </cfRule>
  </conditionalFormatting>
  <conditionalFormatting sqref="CN7">
    <cfRule type="expression" dxfId="2094" priority="563" stopIfTrue="1">
      <formula>MOD(ROW(),2)</formula>
    </cfRule>
  </conditionalFormatting>
  <conditionalFormatting sqref="CU7">
    <cfRule type="expression" dxfId="2093" priority="558" stopIfTrue="1">
      <formula>MOD(ROW(),2)</formula>
    </cfRule>
  </conditionalFormatting>
  <conditionalFormatting sqref="CS7">
    <cfRule type="expression" dxfId="2092" priority="556" stopIfTrue="1">
      <formula>MOD(ROW(),2)</formula>
    </cfRule>
  </conditionalFormatting>
  <conditionalFormatting sqref="BS7">
    <cfRule type="expression" dxfId="2091" priority="559" stopIfTrue="1">
      <formula>MOD(ROW(),2)</formula>
    </cfRule>
  </conditionalFormatting>
  <conditionalFormatting sqref="CP7">
    <cfRule type="expression" dxfId="2090" priority="557" stopIfTrue="1">
      <formula>MOD(ROW(),2)</formula>
    </cfRule>
  </conditionalFormatting>
  <conditionalFormatting sqref="CW7">
    <cfRule type="expression" dxfId="2089" priority="555" stopIfTrue="1">
      <formula>MOD(ROW(),2)</formula>
    </cfRule>
  </conditionalFormatting>
  <conditionalFormatting sqref="DD7">
    <cfRule type="expression" dxfId="2088" priority="554" stopIfTrue="1">
      <formula>MOD(ROW(),2)</formula>
    </cfRule>
  </conditionalFormatting>
  <conditionalFormatting sqref="DG7">
    <cfRule type="expression" dxfId="2087" priority="553" stopIfTrue="1">
      <formula>MOD(ROW(),2)</formula>
    </cfRule>
  </conditionalFormatting>
  <conditionalFormatting sqref="CM7">
    <cfRule type="expression" dxfId="2086" priority="552" stopIfTrue="1">
      <formula>MOD(ROW(),2)</formula>
    </cfRule>
  </conditionalFormatting>
  <conditionalFormatting sqref="CT7:CT14">
    <cfRule type="expression" dxfId="2085" priority="551" stopIfTrue="1">
      <formula>MOD(ROW(),2)</formula>
    </cfRule>
  </conditionalFormatting>
  <conditionalFormatting sqref="CY7:CY11">
    <cfRule type="expression" dxfId="2084" priority="549" stopIfTrue="1">
      <formula>MOD(ROW(),2)</formula>
    </cfRule>
  </conditionalFormatting>
  <conditionalFormatting sqref="CZ7:CZ11">
    <cfRule type="expression" dxfId="2083" priority="548" stopIfTrue="1">
      <formula>MOD(ROW(),2)</formula>
    </cfRule>
  </conditionalFormatting>
  <conditionalFormatting sqref="DA7:DA15">
    <cfRule type="expression" dxfId="2082" priority="547" stopIfTrue="1">
      <formula>MOD(ROW(),2)</formula>
    </cfRule>
  </conditionalFormatting>
  <conditionalFormatting sqref="CX7 CX9">
    <cfRule type="expression" dxfId="2081" priority="546" stopIfTrue="1">
      <formula>MOD(ROW(),2)</formula>
    </cfRule>
  </conditionalFormatting>
  <conditionalFormatting sqref="DI7">
    <cfRule type="expression" dxfId="2080" priority="545" stopIfTrue="1">
      <formula>MOD(ROW(),2)</formula>
    </cfRule>
  </conditionalFormatting>
  <conditionalFormatting sqref="U8:AL8 A8:C8 CU8 H8:I8 K8:S8 AN8:AP8 AR8:AT8 AV8:BC8">
    <cfRule type="expression" dxfId="2079" priority="544" stopIfTrue="1">
      <formula>MOD(ROW(),2)</formula>
    </cfRule>
  </conditionalFormatting>
  <conditionalFormatting sqref="BT8 CO8 BD8:BH8 BM8 BZ8:CA8 CC8 BW8:BX8 CF8:CL8 BQ8:BR8">
    <cfRule type="expression" dxfId="2078" priority="543" stopIfTrue="1">
      <formula>MOD(ROW(),2)</formula>
    </cfRule>
  </conditionalFormatting>
  <conditionalFormatting sqref="BY8">
    <cfRule type="expression" dxfId="2077" priority="542" stopIfTrue="1">
      <formula>MOD(ROW(),2)</formula>
    </cfRule>
  </conditionalFormatting>
  <conditionalFormatting sqref="CB8">
    <cfRule type="expression" dxfId="2076" priority="541" stopIfTrue="1">
      <formula>MOD(ROW(),2)</formula>
    </cfRule>
  </conditionalFormatting>
  <conditionalFormatting sqref="CM8">
    <cfRule type="expression" dxfId="2075" priority="540" stopIfTrue="1">
      <formula>MOD(ROW(),2)</formula>
    </cfRule>
  </conditionalFormatting>
  <conditionalFormatting sqref="CN8">
    <cfRule type="expression" dxfId="2074" priority="539" stopIfTrue="1">
      <formula>MOD(ROW(),2)</formula>
    </cfRule>
  </conditionalFormatting>
  <conditionalFormatting sqref="BS8">
    <cfRule type="expression" dxfId="2073" priority="535" stopIfTrue="1">
      <formula>MOD(ROW(),2)</formula>
    </cfRule>
  </conditionalFormatting>
  <conditionalFormatting sqref="BK8">
    <cfRule type="expression" dxfId="2072" priority="532" stopIfTrue="1">
      <formula>MOD(ROW(),2)</formula>
    </cfRule>
  </conditionalFormatting>
  <conditionalFormatting sqref="BL8">
    <cfRule type="expression" dxfId="2071" priority="533" stopIfTrue="1">
      <formula>MOD(ROW(),2)</formula>
    </cfRule>
  </conditionalFormatting>
  <conditionalFormatting sqref="CP8">
    <cfRule type="expression" dxfId="2070" priority="531" stopIfTrue="1">
      <formula>MOD(ROW(),2)</formula>
    </cfRule>
  </conditionalFormatting>
  <conditionalFormatting sqref="CW8">
    <cfRule type="expression" dxfId="2069" priority="529" stopIfTrue="1">
      <formula>MOD(ROW(),2)</formula>
    </cfRule>
  </conditionalFormatting>
  <conditionalFormatting sqref="T8">
    <cfRule type="expression" dxfId="2068" priority="526" stopIfTrue="1">
      <formula>MOD(ROW(),2)</formula>
    </cfRule>
  </conditionalFormatting>
  <conditionalFormatting sqref="DD8">
    <cfRule type="expression" dxfId="2067" priority="524" stopIfTrue="1">
      <formula>MOD(ROW(),2)</formula>
    </cfRule>
  </conditionalFormatting>
  <conditionalFormatting sqref="D8:E8">
    <cfRule type="expression" dxfId="2066" priority="525" stopIfTrue="1">
      <formula>MOD(ROW(),2)</formula>
    </cfRule>
  </conditionalFormatting>
  <conditionalFormatting sqref="CS8">
    <cfRule type="expression" dxfId="2065" priority="523" stopIfTrue="1">
      <formula>MOD(ROW(),2)</formula>
    </cfRule>
  </conditionalFormatting>
  <conditionalFormatting sqref="CV8">
    <cfRule type="expression" dxfId="2064" priority="522" stopIfTrue="1">
      <formula>MOD(ROW(),2)</formula>
    </cfRule>
  </conditionalFormatting>
  <conditionalFormatting sqref="DG8">
    <cfRule type="expression" dxfId="2063" priority="520" stopIfTrue="1">
      <formula>MOD(ROW(),2)</formula>
    </cfRule>
  </conditionalFormatting>
  <conditionalFormatting sqref="DI8">
    <cfRule type="expression" dxfId="2062" priority="519" stopIfTrue="1">
      <formula>MOD(ROW(),2)</formula>
    </cfRule>
  </conditionalFormatting>
  <conditionalFormatting sqref="CX8">
    <cfRule type="expression" dxfId="2061" priority="518" stopIfTrue="1">
      <formula>MOD(ROW(),2)</formula>
    </cfRule>
  </conditionalFormatting>
  <conditionalFormatting sqref="U9:AL9 AZ9:BC9 CU9 A9:E9 H9:I9 K9:S9 AN9:AP9 AR9:AT9 AV9:AX9">
    <cfRule type="expression" dxfId="2060" priority="517" stopIfTrue="1">
      <formula>MOD(ROW(),2)</formula>
    </cfRule>
  </conditionalFormatting>
  <conditionalFormatting sqref="AY9">
    <cfRule type="expression" dxfId="2059" priority="516" stopIfTrue="1">
      <formula>MOD(ROW(),2)</formula>
    </cfRule>
  </conditionalFormatting>
  <conditionalFormatting sqref="BT9 BG9:BH9 BD9:BE9 BM9 BZ9:CA9 CO9:CP9 CW9 BX9 CC9 CF9:CL9 BQ9">
    <cfRule type="expression" dxfId="2058" priority="515" stopIfTrue="1">
      <formula>MOD(ROW(),2)</formula>
    </cfRule>
  </conditionalFormatting>
  <conditionalFormatting sqref="BY9">
    <cfRule type="expression" dxfId="2057" priority="514" stopIfTrue="1">
      <formula>MOD(ROW(),2)</formula>
    </cfRule>
  </conditionalFormatting>
  <conditionalFormatting sqref="CB9">
    <cfRule type="expression" dxfId="2056" priority="513" stopIfTrue="1">
      <formula>MOD(ROW(),2)</formula>
    </cfRule>
  </conditionalFormatting>
  <conditionalFormatting sqref="CM9">
    <cfRule type="expression" dxfId="2055" priority="512" stopIfTrue="1">
      <formula>MOD(ROW(),2)</formula>
    </cfRule>
  </conditionalFormatting>
  <conditionalFormatting sqref="CN9">
    <cfRule type="expression" dxfId="2054" priority="511" stopIfTrue="1">
      <formula>MOD(ROW(),2)</formula>
    </cfRule>
  </conditionalFormatting>
  <conditionalFormatting sqref="BF9">
    <cfRule type="expression" dxfId="2053" priority="508" stopIfTrue="1">
      <formula>MOD(ROW(),2)</formula>
    </cfRule>
  </conditionalFormatting>
  <conditionalFormatting sqref="BS9">
    <cfRule type="expression" dxfId="2052" priority="507" stopIfTrue="1">
      <formula>MOD(ROW(),2)</formula>
    </cfRule>
  </conditionalFormatting>
  <conditionalFormatting sqref="BK9">
    <cfRule type="expression" dxfId="2051" priority="505" stopIfTrue="1">
      <formula>MOD(ROW(),2)</formula>
    </cfRule>
  </conditionalFormatting>
  <conditionalFormatting sqref="BL9">
    <cfRule type="expression" dxfId="2050" priority="504" stopIfTrue="1">
      <formula>MOD(ROW(),2)</formula>
    </cfRule>
  </conditionalFormatting>
  <conditionalFormatting sqref="CS9">
    <cfRule type="expression" dxfId="2049" priority="503" stopIfTrue="1">
      <formula>MOD(ROW(),2)</formula>
    </cfRule>
  </conditionalFormatting>
  <conditionalFormatting sqref="T9">
    <cfRule type="expression" dxfId="2048" priority="502" stopIfTrue="1">
      <formula>MOD(ROW(),2)</formula>
    </cfRule>
  </conditionalFormatting>
  <conditionalFormatting sqref="BR9">
    <cfRule type="expression" dxfId="2047" priority="501" stopIfTrue="1">
      <formula>MOD(ROW(),2)</formula>
    </cfRule>
  </conditionalFormatting>
  <conditionalFormatting sqref="BW9">
    <cfRule type="expression" dxfId="2046" priority="498" stopIfTrue="1">
      <formula>MOD(ROW(),2)</formula>
    </cfRule>
  </conditionalFormatting>
  <conditionalFormatting sqref="DD9">
    <cfRule type="expression" dxfId="2045" priority="496" stopIfTrue="1">
      <formula>MOD(ROW(),2)</formula>
    </cfRule>
  </conditionalFormatting>
  <conditionalFormatting sqref="DG9">
    <cfRule type="expression" dxfId="2044" priority="495" stopIfTrue="1">
      <formula>MOD(ROW(),2)</formula>
    </cfRule>
  </conditionalFormatting>
  <conditionalFormatting sqref="CV9">
    <cfRule type="expression" dxfId="2043" priority="494" stopIfTrue="1">
      <formula>MOD(ROW(),2)</formula>
    </cfRule>
  </conditionalFormatting>
  <conditionalFormatting sqref="DI9">
    <cfRule type="expression" dxfId="2042" priority="493" stopIfTrue="1">
      <formula>MOD(ROW(),2)</formula>
    </cfRule>
  </conditionalFormatting>
  <conditionalFormatting sqref="BG10:BH10 A10:C10 H10:I10 CU10 M10:AL10 AN10:AP10 AR10:AT10 AV10:BE10">
    <cfRule type="expression" dxfId="2041" priority="492" stopIfTrue="1">
      <formula>MOD(ROW(),2)</formula>
    </cfRule>
  </conditionalFormatting>
  <conditionalFormatting sqref="BF10">
    <cfRule type="expression" dxfId="2040" priority="491" stopIfTrue="1">
      <formula>MOD(ROW(),2)</formula>
    </cfRule>
  </conditionalFormatting>
  <conditionalFormatting sqref="CO10 BM10 CC10 BR10 BT10 BZ10:CA10 CK10 BW10:BX10">
    <cfRule type="expression" dxfId="2039" priority="490" stopIfTrue="1">
      <formula>MOD(ROW(),2)</formula>
    </cfRule>
  </conditionalFormatting>
  <conditionalFormatting sqref="BY10:BY11">
    <cfRule type="expression" dxfId="2038" priority="489" stopIfTrue="1">
      <formula>MOD(ROW(),2)</formula>
    </cfRule>
  </conditionalFormatting>
  <conditionalFormatting sqref="CB10">
    <cfRule type="expression" dxfId="2037" priority="488" stopIfTrue="1">
      <formula>MOD(ROW(),2)</formula>
    </cfRule>
  </conditionalFormatting>
  <conditionalFormatting sqref="CM10">
    <cfRule type="expression" dxfId="2036" priority="487" stopIfTrue="1">
      <formula>MOD(ROW(),2)</formula>
    </cfRule>
  </conditionalFormatting>
  <conditionalFormatting sqref="CN10">
    <cfRule type="expression" dxfId="2035" priority="486" stopIfTrue="1">
      <formula>MOD(ROW(),2)</formula>
    </cfRule>
  </conditionalFormatting>
  <conditionalFormatting sqref="BS10">
    <cfRule type="expression" dxfId="2034" priority="482" stopIfTrue="1">
      <formula>MOD(ROW(),2)</formula>
    </cfRule>
  </conditionalFormatting>
  <conditionalFormatting sqref="BK10">
    <cfRule type="expression" dxfId="2033" priority="480" stopIfTrue="1">
      <formula>MOD(ROW(),2)</formula>
    </cfRule>
  </conditionalFormatting>
  <conditionalFormatting sqref="BL10">
    <cfRule type="expression" dxfId="2032" priority="479" stopIfTrue="1">
      <formula>MOD(ROW(),2)</formula>
    </cfRule>
  </conditionalFormatting>
  <conditionalFormatting sqref="CW10">
    <cfRule type="expression" dxfId="2031" priority="476" stopIfTrue="1">
      <formula>MOD(ROW(),2)</formula>
    </cfRule>
  </conditionalFormatting>
  <conditionalFormatting sqref="BQ10">
    <cfRule type="expression" dxfId="2030" priority="473" stopIfTrue="1">
      <formula>MOD(ROW(),2)</formula>
    </cfRule>
  </conditionalFormatting>
  <conditionalFormatting sqref="CF10:CJ10">
    <cfRule type="expression" dxfId="2029" priority="472" stopIfTrue="1">
      <formula>MOD(ROW(),2)</formula>
    </cfRule>
  </conditionalFormatting>
  <conditionalFormatting sqref="CL10">
    <cfRule type="expression" dxfId="2028" priority="471" stopIfTrue="1">
      <formula>MOD(ROW(),2)</formula>
    </cfRule>
  </conditionalFormatting>
  <conditionalFormatting sqref="D10:E10">
    <cfRule type="expression" dxfId="2027" priority="469" stopIfTrue="1">
      <formula>MOD(ROW(),2)</formula>
    </cfRule>
  </conditionalFormatting>
  <conditionalFormatting sqref="K10">
    <cfRule type="expression" dxfId="2026" priority="468" stopIfTrue="1">
      <formula>MOD(ROW(),2)</formula>
    </cfRule>
  </conditionalFormatting>
  <conditionalFormatting sqref="L10">
    <cfRule type="expression" dxfId="2025" priority="467" stopIfTrue="1">
      <formula>MOD(ROW(),2)</formula>
    </cfRule>
  </conditionalFormatting>
  <conditionalFormatting sqref="CP10">
    <cfRule type="expression" dxfId="2024" priority="466" stopIfTrue="1">
      <formula>MOD(ROW(),2)</formula>
    </cfRule>
  </conditionalFormatting>
  <conditionalFormatting sqref="CV10">
    <cfRule type="expression" dxfId="2023" priority="465" stopIfTrue="1">
      <formula>MOD(ROW(),2)</formula>
    </cfRule>
  </conditionalFormatting>
  <conditionalFormatting sqref="CS10">
    <cfRule type="expression" dxfId="2022" priority="464" stopIfTrue="1">
      <formula>MOD(ROW(),2)</formula>
    </cfRule>
  </conditionalFormatting>
  <conditionalFormatting sqref="DG10">
    <cfRule type="expression" dxfId="2021" priority="463" stopIfTrue="1">
      <formula>MOD(ROW(),2)</formula>
    </cfRule>
  </conditionalFormatting>
  <conditionalFormatting sqref="DI10">
    <cfRule type="expression" dxfId="2020" priority="462" stopIfTrue="1">
      <formula>MOD(ROW(),2)</formula>
    </cfRule>
  </conditionalFormatting>
  <conditionalFormatting sqref="A11:C11 BG11:BH11 BT11 E11 BZ11:CC11 CO11:CP11 CU11:CW11 H11:I11 K11:AL11 AN11:AP11 AR11:AT11 AV11:BE11 BK11:BM11 BW11:BX11 CF11:CL11 CS11 BQ11:BR11">
    <cfRule type="expression" dxfId="2019" priority="461" stopIfTrue="1">
      <formula>MOD(ROW(),2)</formula>
    </cfRule>
  </conditionalFormatting>
  <conditionalFormatting sqref="CN11">
    <cfRule type="expression" dxfId="2018" priority="457" stopIfTrue="1">
      <formula>MOD(ROW(),2)</formula>
    </cfRule>
  </conditionalFormatting>
  <conditionalFormatting sqref="CM11">
    <cfRule type="expression" dxfId="2017" priority="456" stopIfTrue="1">
      <formula>MOD(ROW(),2)</formula>
    </cfRule>
  </conditionalFormatting>
  <conditionalFormatting sqref="BS11">
    <cfRule type="expression" dxfId="2016" priority="455" stopIfTrue="1">
      <formula>MOD(ROW(),2)</formula>
    </cfRule>
  </conditionalFormatting>
  <conditionalFormatting sqref="BF11">
    <cfRule type="expression" dxfId="2015" priority="454" stopIfTrue="1">
      <formula>MOD(ROW(),2)</formula>
    </cfRule>
  </conditionalFormatting>
  <conditionalFormatting sqref="D11">
    <cfRule type="expression" dxfId="2014" priority="453" stopIfTrue="1">
      <formula>MOD(ROW(),2)</formula>
    </cfRule>
  </conditionalFormatting>
  <conditionalFormatting sqref="CX11">
    <cfRule type="expression" dxfId="2013" priority="452" stopIfTrue="1">
      <formula>MOD(ROW(),2)</formula>
    </cfRule>
  </conditionalFormatting>
  <conditionalFormatting sqref="DD11">
    <cfRule type="expression" dxfId="2012" priority="451" stopIfTrue="1">
      <formula>MOD(ROW(),2)</formula>
    </cfRule>
  </conditionalFormatting>
  <conditionalFormatting sqref="DG11">
    <cfRule type="expression" dxfId="2011" priority="450" stopIfTrue="1">
      <formula>MOD(ROW(),2)</formula>
    </cfRule>
  </conditionalFormatting>
  <conditionalFormatting sqref="DI11">
    <cfRule type="expression" dxfId="2010" priority="449" stopIfTrue="1">
      <formula>MOD(ROW(),2)</formula>
    </cfRule>
  </conditionalFormatting>
  <conditionalFormatting sqref="F3:G11 F16:G65300">
    <cfRule type="expression" dxfId="2009" priority="448" stopIfTrue="1">
      <formula>MOD(ROW(),2)</formula>
    </cfRule>
  </conditionalFormatting>
  <conditionalFormatting sqref="J16:J65300">
    <cfRule type="expression" dxfId="2008" priority="447" stopIfTrue="1">
      <formula>MOD(ROW(),2)</formula>
    </cfRule>
  </conditionalFormatting>
  <conditionalFormatting sqref="J9">
    <cfRule type="expression" dxfId="2007" priority="437" stopIfTrue="1">
      <formula>MOD(ROW(),2)</formula>
    </cfRule>
  </conditionalFormatting>
  <conditionalFormatting sqref="J10">
    <cfRule type="expression" dxfId="2006" priority="436" stopIfTrue="1">
      <formula>MOD(ROW(),2)</formula>
    </cfRule>
  </conditionalFormatting>
  <conditionalFormatting sqref="J11">
    <cfRule type="expression" dxfId="2005" priority="435" stopIfTrue="1">
      <formula>MOD(ROW(),2)</formula>
    </cfRule>
  </conditionalFormatting>
  <conditionalFormatting sqref="J3">
    <cfRule type="expression" dxfId="2004" priority="443" stopIfTrue="1">
      <formula>MOD(ROW(),2)</formula>
    </cfRule>
  </conditionalFormatting>
  <conditionalFormatting sqref="J4">
    <cfRule type="expression" dxfId="2003" priority="442" stopIfTrue="1">
      <formula>MOD(ROW(),2)</formula>
    </cfRule>
  </conditionalFormatting>
  <conditionalFormatting sqref="J5">
    <cfRule type="expression" dxfId="2002" priority="441" stopIfTrue="1">
      <formula>MOD(ROW(),2)</formula>
    </cfRule>
  </conditionalFormatting>
  <conditionalFormatting sqref="J6">
    <cfRule type="expression" dxfId="2001" priority="440" stopIfTrue="1">
      <formula>MOD(ROW(),2)</formula>
    </cfRule>
  </conditionalFormatting>
  <conditionalFormatting sqref="J7">
    <cfRule type="expression" dxfId="2000" priority="439" stopIfTrue="1">
      <formula>MOD(ROW(),2)</formula>
    </cfRule>
  </conditionalFormatting>
  <conditionalFormatting sqref="J8">
    <cfRule type="expression" dxfId="1999" priority="438" stopIfTrue="1">
      <formula>MOD(ROW(),2)</formula>
    </cfRule>
  </conditionalFormatting>
  <conditionalFormatting sqref="AM3:AM11 AM16:AM65300">
    <cfRule type="expression" dxfId="1998" priority="434" stopIfTrue="1">
      <formula>MOD(ROW(),2)</formula>
    </cfRule>
  </conditionalFormatting>
  <conditionalFormatting sqref="AU3:AU11 AU16:AU65300">
    <cfRule type="expression" dxfId="1997" priority="432" stopIfTrue="1">
      <formula>MOD(ROW(),2)</formula>
    </cfRule>
  </conditionalFormatting>
  <conditionalFormatting sqref="AQ3:AQ11 AQ16:AQ65300">
    <cfRule type="expression" dxfId="1996" priority="433" stopIfTrue="1">
      <formula>MOD(ROW(),2)</formula>
    </cfRule>
  </conditionalFormatting>
  <conditionalFormatting sqref="BI3:BI11 BI16:BI65300">
    <cfRule type="expression" dxfId="1995" priority="431" stopIfTrue="1">
      <formula>MOD(ROW(),2)</formula>
    </cfRule>
  </conditionalFormatting>
  <conditionalFormatting sqref="BJ3:BJ12 BJ16:BJ65300">
    <cfRule type="expression" dxfId="1994" priority="430" stopIfTrue="1">
      <formula>MOD(ROW(),2)</formula>
    </cfRule>
  </conditionalFormatting>
  <conditionalFormatting sqref="BV3:BV11 BV16:BV65300">
    <cfRule type="expression" dxfId="1993" priority="428" stopIfTrue="1">
      <formula>MOD(ROW(),2)</formula>
    </cfRule>
  </conditionalFormatting>
  <conditionalFormatting sqref="BU3:BU11 BU16:BU65300">
    <cfRule type="expression" dxfId="1992" priority="429" stopIfTrue="1">
      <formula>MOD(ROW(),2)</formula>
    </cfRule>
  </conditionalFormatting>
  <conditionalFormatting sqref="CD3:CD11 CD16:CD65300">
    <cfRule type="expression" dxfId="1991" priority="427" stopIfTrue="1">
      <formula>MOD(ROW(),2)</formula>
    </cfRule>
  </conditionalFormatting>
  <conditionalFormatting sqref="CE3:CE11 CE16:CE65300">
    <cfRule type="expression" dxfId="1990" priority="426" stopIfTrue="1">
      <formula>MOD(ROW(),2)</formula>
    </cfRule>
  </conditionalFormatting>
  <conditionalFormatting sqref="CQ16:CR65300">
    <cfRule type="expression" dxfId="1989" priority="425" stopIfTrue="1">
      <formula>MOD(ROW(),2)</formula>
    </cfRule>
  </conditionalFormatting>
  <conditionalFormatting sqref="CQ3:CR11">
    <cfRule type="expression" dxfId="1988" priority="424" stopIfTrue="1">
      <formula>MOD(ROW(),2)</formula>
    </cfRule>
  </conditionalFormatting>
  <conditionalFormatting sqref="DK3:DK11 DL16:DL65300">
    <cfRule type="expression" dxfId="1987" priority="423" stopIfTrue="1">
      <formula>MOD(ROW(),2)</formula>
    </cfRule>
  </conditionalFormatting>
  <conditionalFormatting sqref="DL3:DL11 DM17:DM65300 DN13">
    <cfRule type="expression" dxfId="1986" priority="422" stopIfTrue="1">
      <formula>MOD(ROW(),2)</formula>
    </cfRule>
  </conditionalFormatting>
  <conditionalFormatting sqref="M12:S12 AN12:AP12 AR12:AT12 DN12:JS12 A12:C12 U12:AL12 H12:I12 AV12:BC12">
    <cfRule type="expression" dxfId="1985" priority="421" stopIfTrue="1">
      <formula>MOD(ROW(),2)</formula>
    </cfRule>
  </conditionalFormatting>
  <conditionalFormatting sqref="BF12">
    <cfRule type="expression" dxfId="1984" priority="420" stopIfTrue="1">
      <formula>MOD(ROW(),2)</formula>
    </cfRule>
  </conditionalFormatting>
  <conditionalFormatting sqref="DJ12">
    <cfRule type="expression" dxfId="1983" priority="419" stopIfTrue="1">
      <formula>MOD(ROW(),2)</formula>
    </cfRule>
  </conditionalFormatting>
  <conditionalFormatting sqref="CW12 BM12 BT12 BZ12:CA12 CC12 CO12:CP12 BW12:BX12 BQ12:BR12 CF12:CL12">
    <cfRule type="expression" dxfId="1982" priority="418" stopIfTrue="1">
      <formula>MOD(ROW(),2)</formula>
    </cfRule>
  </conditionalFormatting>
  <conditionalFormatting sqref="BY12">
    <cfRule type="expression" dxfId="1981" priority="417" stopIfTrue="1">
      <formula>MOD(ROW(),2)</formula>
    </cfRule>
  </conditionalFormatting>
  <conditionalFormatting sqref="CB12">
    <cfRule type="expression" dxfId="1980" priority="416" stopIfTrue="1">
      <formula>MOD(ROW(),2)</formula>
    </cfRule>
  </conditionalFormatting>
  <conditionalFormatting sqref="CM12">
    <cfRule type="expression" dxfId="1979" priority="415" stopIfTrue="1">
      <formula>MOD(ROW(),2)</formula>
    </cfRule>
  </conditionalFormatting>
  <conditionalFormatting sqref="CN12">
    <cfRule type="expression" dxfId="1978" priority="414" stopIfTrue="1">
      <formula>MOD(ROW(),2)</formula>
    </cfRule>
  </conditionalFormatting>
  <conditionalFormatting sqref="CY12:CZ12 CY14:CZ15">
    <cfRule type="expression" dxfId="1977" priority="413" stopIfTrue="1">
      <formula>MOD(ROW(),2)</formula>
    </cfRule>
  </conditionalFormatting>
  <conditionalFormatting sqref="BS12">
    <cfRule type="expression" dxfId="1976" priority="411" stopIfTrue="1">
      <formula>MOD(ROW(),2)</formula>
    </cfRule>
  </conditionalFormatting>
  <conditionalFormatting sqref="CS12">
    <cfRule type="expression" dxfId="1975" priority="406" stopIfTrue="1">
      <formula>MOD(ROW(),2)</formula>
    </cfRule>
  </conditionalFormatting>
  <conditionalFormatting sqref="BD12:BE12 BG12:BH12 BK12:BL12">
    <cfRule type="expression" dxfId="1974" priority="409" stopIfTrue="1">
      <formula>MOD(ROW(),2)</formula>
    </cfRule>
  </conditionalFormatting>
  <conditionalFormatting sqref="CV12">
    <cfRule type="expression" dxfId="1973" priority="408" stopIfTrue="1">
      <formula>MOD(ROW(),2)</formula>
    </cfRule>
  </conditionalFormatting>
  <conditionalFormatting sqref="T12">
    <cfRule type="expression" dxfId="1972" priority="407" stopIfTrue="1">
      <formula>MOD(ROW(),2)</formula>
    </cfRule>
  </conditionalFormatting>
  <conditionalFormatting sqref="CX12">
    <cfRule type="expression" dxfId="1971" priority="405" stopIfTrue="1">
      <formula>MOD(ROW(),2)</formula>
    </cfRule>
  </conditionalFormatting>
  <conditionalFormatting sqref="DG12">
    <cfRule type="expression" dxfId="1970" priority="404" stopIfTrue="1">
      <formula>MOD(ROW(),2)</formula>
    </cfRule>
  </conditionalFormatting>
  <conditionalFormatting sqref="F12:G12">
    <cfRule type="expression" dxfId="1969" priority="403" stopIfTrue="1">
      <formula>MOD(ROW(),2)</formula>
    </cfRule>
  </conditionalFormatting>
  <conditionalFormatting sqref="J12">
    <cfRule type="expression" dxfId="1968" priority="402" stopIfTrue="1">
      <formula>MOD(ROW(),2)</formula>
    </cfRule>
  </conditionalFormatting>
  <conditionalFormatting sqref="AM12">
    <cfRule type="expression" dxfId="1967" priority="401" stopIfTrue="1">
      <formula>MOD(ROW(),2)</formula>
    </cfRule>
  </conditionalFormatting>
  <conditionalFormatting sqref="AQ12">
    <cfRule type="expression" dxfId="1966" priority="400" stopIfTrue="1">
      <formula>MOD(ROW(),2)</formula>
    </cfRule>
  </conditionalFormatting>
  <conditionalFormatting sqref="AU12">
    <cfRule type="expression" dxfId="1965" priority="399" stopIfTrue="1">
      <formula>MOD(ROW(),2)</formula>
    </cfRule>
  </conditionalFormatting>
  <conditionalFormatting sqref="BI12">
    <cfRule type="expression" dxfId="1964" priority="398" stopIfTrue="1">
      <formula>MOD(ROW(),2)</formula>
    </cfRule>
  </conditionalFormatting>
  <conditionalFormatting sqref="BU12">
    <cfRule type="expression" dxfId="1963" priority="396" stopIfTrue="1">
      <formula>MOD(ROW(),2)</formula>
    </cfRule>
  </conditionalFormatting>
  <conditionalFormatting sqref="BV12">
    <cfRule type="expression" dxfId="1962" priority="395" stopIfTrue="1">
      <formula>MOD(ROW(),2)</formula>
    </cfRule>
  </conditionalFormatting>
  <conditionalFormatting sqref="CD12">
    <cfRule type="expression" dxfId="1961" priority="394" stopIfTrue="1">
      <formula>MOD(ROW(),2)</formula>
    </cfRule>
  </conditionalFormatting>
  <conditionalFormatting sqref="CE12">
    <cfRule type="expression" dxfId="1960" priority="393" stopIfTrue="1">
      <formula>MOD(ROW(),2)</formula>
    </cfRule>
  </conditionalFormatting>
  <conditionalFormatting sqref="CQ12:CR12">
    <cfRule type="expression" dxfId="1959" priority="392" stopIfTrue="1">
      <formula>MOD(ROW(),2)</formula>
    </cfRule>
  </conditionalFormatting>
  <conditionalFormatting sqref="DK12">
    <cfRule type="expression" dxfId="1958" priority="391" stopIfTrue="1">
      <formula>MOD(ROW(),2)</formula>
    </cfRule>
  </conditionalFormatting>
  <conditionalFormatting sqref="DL12 DL14:DL15">
    <cfRule type="expression" dxfId="1957" priority="390" stopIfTrue="1">
      <formula>MOD(ROW(),2)</formula>
    </cfRule>
  </conditionalFormatting>
  <conditionalFormatting sqref="D12:E12">
    <cfRule type="expression" dxfId="1956" priority="389" stopIfTrue="1">
      <formula>MOD(ROW(),2)</formula>
    </cfRule>
  </conditionalFormatting>
  <conditionalFormatting sqref="K12">
    <cfRule type="expression" dxfId="1955" priority="388" stopIfTrue="1">
      <formula>MOD(ROW(),2)</formula>
    </cfRule>
  </conditionalFormatting>
  <conditionalFormatting sqref="L12">
    <cfRule type="expression" dxfId="1954" priority="387" stopIfTrue="1">
      <formula>MOD(ROW(),2)</formula>
    </cfRule>
  </conditionalFormatting>
  <conditionalFormatting sqref="DD12">
    <cfRule type="expression" dxfId="1953" priority="386" stopIfTrue="1">
      <formula>MOD(ROW(),2)</formula>
    </cfRule>
  </conditionalFormatting>
  <conditionalFormatting sqref="DI12">
    <cfRule type="expression" dxfId="1952" priority="385" stopIfTrue="1">
      <formula>MOD(ROW(),2)</formula>
    </cfRule>
  </conditionalFormatting>
  <conditionalFormatting sqref="H13:I13 U13:AL13 AN13:AP13 AR13:AT13 DO13:JS13 AV13:BC13 M13:S13 DJ13:DK13 A13:E13">
    <cfRule type="expression" dxfId="1951" priority="341" stopIfTrue="1">
      <formula>MOD(ROW(),2)</formula>
    </cfRule>
  </conditionalFormatting>
  <conditionalFormatting sqref="CM13">
    <cfRule type="expression" dxfId="1950" priority="340" stopIfTrue="1">
      <formula>MOD(ROW(),2)</formula>
    </cfRule>
  </conditionalFormatting>
  <conditionalFormatting sqref="BT13 BG13:BH13 BD13 BM13 CW13 BZ13:CA13 CC13 CO13:CP13 BW13:BX13 CF13:CL13 BQ13:BR13">
    <cfRule type="expression" dxfId="1949" priority="339" stopIfTrue="1">
      <formula>MOD(ROW(),2)</formula>
    </cfRule>
  </conditionalFormatting>
  <conditionalFormatting sqref="BY13">
    <cfRule type="expression" dxfId="1948" priority="338" stopIfTrue="1">
      <formula>MOD(ROW(),2)</formula>
    </cfRule>
  </conditionalFormatting>
  <conditionalFormatting sqref="CB13">
    <cfRule type="expression" dxfId="1947" priority="337" stopIfTrue="1">
      <formula>MOD(ROW(),2)</formula>
    </cfRule>
  </conditionalFormatting>
  <conditionalFormatting sqref="CN13">
    <cfRule type="expression" dxfId="1946" priority="336" stopIfTrue="1">
      <formula>MOD(ROW(),2)</formula>
    </cfRule>
  </conditionalFormatting>
  <conditionalFormatting sqref="CY13:CZ13">
    <cfRule type="expression" dxfId="1945" priority="335" stopIfTrue="1">
      <formula>MOD(ROW(),2)</formula>
    </cfRule>
  </conditionalFormatting>
  <conditionalFormatting sqref="BS13">
    <cfRule type="expression" dxfId="1944" priority="333" stopIfTrue="1">
      <formula>MOD(ROW(),2)</formula>
    </cfRule>
  </conditionalFormatting>
  <conditionalFormatting sqref="BL13">
    <cfRule type="expression" dxfId="1943" priority="329" stopIfTrue="1">
      <formula>MOD(ROW(),2)</formula>
    </cfRule>
  </conditionalFormatting>
  <conditionalFormatting sqref="BF13">
    <cfRule type="expression" dxfId="1942" priority="331" stopIfTrue="1">
      <formula>MOD(ROW(),2)</formula>
    </cfRule>
  </conditionalFormatting>
  <conditionalFormatting sqref="BK13">
    <cfRule type="expression" dxfId="1941" priority="330" stopIfTrue="1">
      <formula>MOD(ROW(),2)</formula>
    </cfRule>
  </conditionalFormatting>
  <conditionalFormatting sqref="CS13">
    <cfRule type="expression" dxfId="1940" priority="328" stopIfTrue="1">
      <formula>MOD(ROW(),2)</formula>
    </cfRule>
  </conditionalFormatting>
  <conditionalFormatting sqref="CX13">
    <cfRule type="expression" dxfId="1939" priority="327" stopIfTrue="1">
      <formula>MOD(ROW(),2)</formula>
    </cfRule>
  </conditionalFormatting>
  <conditionalFormatting sqref="T13">
    <cfRule type="expression" dxfId="1938" priority="326" stopIfTrue="1">
      <formula>MOD(ROW(),2)</formula>
    </cfRule>
  </conditionalFormatting>
  <conditionalFormatting sqref="BE13">
    <cfRule type="expression" dxfId="1937" priority="325" stopIfTrue="1">
      <formula>MOD(ROW(),2)</formula>
    </cfRule>
  </conditionalFormatting>
  <conditionalFormatting sqref="F13:G13">
    <cfRule type="expression" dxfId="1936" priority="324" stopIfTrue="1">
      <formula>MOD(ROW(),2)</formula>
    </cfRule>
  </conditionalFormatting>
  <conditionalFormatting sqref="AM13">
    <cfRule type="expression" dxfId="1935" priority="323" stopIfTrue="1">
      <formula>MOD(ROW(),2)</formula>
    </cfRule>
  </conditionalFormatting>
  <conditionalFormatting sqref="AQ13">
    <cfRule type="expression" dxfId="1934" priority="322" stopIfTrue="1">
      <formula>MOD(ROW(),2)</formula>
    </cfRule>
  </conditionalFormatting>
  <conditionalFormatting sqref="AU13">
    <cfRule type="expression" dxfId="1933" priority="321" stopIfTrue="1">
      <formula>MOD(ROW(),2)</formula>
    </cfRule>
  </conditionalFormatting>
  <conditionalFormatting sqref="BI13">
    <cfRule type="expression" dxfId="1932" priority="320" stopIfTrue="1">
      <formula>MOD(ROW(),2)</formula>
    </cfRule>
  </conditionalFormatting>
  <conditionalFormatting sqref="BJ13">
    <cfRule type="expression" dxfId="1931" priority="319" stopIfTrue="1">
      <formula>MOD(ROW(),2)</formula>
    </cfRule>
  </conditionalFormatting>
  <conditionalFormatting sqref="BU13">
    <cfRule type="expression" dxfId="1930" priority="318" stopIfTrue="1">
      <formula>MOD(ROW(),2)</formula>
    </cfRule>
  </conditionalFormatting>
  <conditionalFormatting sqref="BV13">
    <cfRule type="expression" dxfId="1929" priority="317" stopIfTrue="1">
      <formula>MOD(ROW(),2)</formula>
    </cfRule>
  </conditionalFormatting>
  <conditionalFormatting sqref="CD13">
    <cfRule type="expression" dxfId="1928" priority="316" stopIfTrue="1">
      <formula>MOD(ROW(),2)</formula>
    </cfRule>
  </conditionalFormatting>
  <conditionalFormatting sqref="CE13">
    <cfRule type="expression" dxfId="1927" priority="315" stopIfTrue="1">
      <formula>MOD(ROW(),2)</formula>
    </cfRule>
  </conditionalFormatting>
  <conditionalFormatting sqref="CQ13:CR13">
    <cfRule type="expression" dxfId="1926" priority="314" stopIfTrue="1">
      <formula>MOD(ROW(),2)</formula>
    </cfRule>
  </conditionalFormatting>
  <conditionalFormatting sqref="DL13">
    <cfRule type="expression" dxfId="1925" priority="313" stopIfTrue="1">
      <formula>MOD(ROW(),2)</formula>
    </cfRule>
  </conditionalFormatting>
  <conditionalFormatting sqref="J13">
    <cfRule type="expression" dxfId="1924" priority="312" stopIfTrue="1">
      <formula>MOD(ROW(),2)</formula>
    </cfRule>
  </conditionalFormatting>
  <conditionalFormatting sqref="DJ13 M13:S13 A13:C13 DO13:JS13 AR13:AT13 AN13:AP13 U13:AL13 H13:I13 AV13:BC13">
    <cfRule type="expression" dxfId="1923" priority="311" stopIfTrue="1">
      <formula>MOD(ROW(),2)</formula>
    </cfRule>
  </conditionalFormatting>
  <conditionalFormatting sqref="BF13">
    <cfRule type="expression" dxfId="1922" priority="310" stopIfTrue="1">
      <formula>MOD(ROW(),2)</formula>
    </cfRule>
  </conditionalFormatting>
  <conditionalFormatting sqref="BT13 CW13 BM13 BZ13:CA13 CO13 CC13 BW13 CF13:CH13 BQ13:BR13">
    <cfRule type="expression" dxfId="1921" priority="309" stopIfTrue="1">
      <formula>MOD(ROW(),2)</formula>
    </cfRule>
  </conditionalFormatting>
  <conditionalFormatting sqref="BY13">
    <cfRule type="expression" dxfId="1920" priority="308" stopIfTrue="1">
      <formula>MOD(ROW(),2)</formula>
    </cfRule>
  </conditionalFormatting>
  <conditionalFormatting sqref="CB13">
    <cfRule type="expression" dxfId="1919" priority="307" stopIfTrue="1">
      <formula>MOD(ROW(),2)</formula>
    </cfRule>
  </conditionalFormatting>
  <conditionalFormatting sqref="CM13">
    <cfRule type="expression" dxfId="1918" priority="306" stopIfTrue="1">
      <formula>MOD(ROW(),2)</formula>
    </cfRule>
  </conditionalFormatting>
  <conditionalFormatting sqref="CN13">
    <cfRule type="expression" dxfId="1917" priority="305" stopIfTrue="1">
      <formula>MOD(ROW(),2)</formula>
    </cfRule>
  </conditionalFormatting>
  <conditionalFormatting sqref="CY13:CZ13">
    <cfRule type="expression" dxfId="1916" priority="304" stopIfTrue="1">
      <formula>MOD(ROW(),2)</formula>
    </cfRule>
  </conditionalFormatting>
  <conditionalFormatting sqref="BS13">
    <cfRule type="expression" dxfId="1915" priority="302" stopIfTrue="1">
      <formula>MOD(ROW(),2)</formula>
    </cfRule>
  </conditionalFormatting>
  <conditionalFormatting sqref="F13:G13">
    <cfRule type="expression" dxfId="1914" priority="298" stopIfTrue="1">
      <formula>MOD(ROW(),2)</formula>
    </cfRule>
  </conditionalFormatting>
  <conditionalFormatting sqref="T13">
    <cfRule type="expression" dxfId="1913" priority="300" stopIfTrue="1">
      <formula>MOD(ROW(),2)</formula>
    </cfRule>
  </conditionalFormatting>
  <conditionalFormatting sqref="BD13:BE13 BG13:BH13 BK13:BL13">
    <cfRule type="expression" dxfId="1912" priority="299" stopIfTrue="1">
      <formula>MOD(ROW(),2)</formula>
    </cfRule>
  </conditionalFormatting>
  <conditionalFormatting sqref="CD13">
    <cfRule type="expression" dxfId="1911" priority="289" stopIfTrue="1">
      <formula>MOD(ROW(),2)</formula>
    </cfRule>
  </conditionalFormatting>
  <conditionalFormatting sqref="J13">
    <cfRule type="expression" dxfId="1910" priority="297" stopIfTrue="1">
      <formula>MOD(ROW(),2)</formula>
    </cfRule>
  </conditionalFormatting>
  <conditionalFormatting sqref="AM13">
    <cfRule type="expression" dxfId="1909" priority="296" stopIfTrue="1">
      <formula>MOD(ROW(),2)</formula>
    </cfRule>
  </conditionalFormatting>
  <conditionalFormatting sqref="AQ13">
    <cfRule type="expression" dxfId="1908" priority="295" stopIfTrue="1">
      <formula>MOD(ROW(),2)</formula>
    </cfRule>
  </conditionalFormatting>
  <conditionalFormatting sqref="AU13">
    <cfRule type="expression" dxfId="1907" priority="294" stopIfTrue="1">
      <formula>MOD(ROW(),2)</formula>
    </cfRule>
  </conditionalFormatting>
  <conditionalFormatting sqref="BI13">
    <cfRule type="expression" dxfId="1906" priority="293" stopIfTrue="1">
      <formula>MOD(ROW(),2)</formula>
    </cfRule>
  </conditionalFormatting>
  <conditionalFormatting sqref="BJ13">
    <cfRule type="expression" dxfId="1905" priority="292" stopIfTrue="1">
      <formula>MOD(ROW(),2)</formula>
    </cfRule>
  </conditionalFormatting>
  <conditionalFormatting sqref="BU13">
    <cfRule type="expression" dxfId="1904" priority="291" stopIfTrue="1">
      <formula>MOD(ROW(),2)</formula>
    </cfRule>
  </conditionalFormatting>
  <conditionalFormatting sqref="BV13">
    <cfRule type="expression" dxfId="1903" priority="290" stopIfTrue="1">
      <formula>MOD(ROW(),2)</formula>
    </cfRule>
  </conditionalFormatting>
  <conditionalFormatting sqref="CE13">
    <cfRule type="expression" dxfId="1902" priority="288" stopIfTrue="1">
      <formula>MOD(ROW(),2)</formula>
    </cfRule>
  </conditionalFormatting>
  <conditionalFormatting sqref="CQ13:CR13">
    <cfRule type="expression" dxfId="1901" priority="287" stopIfTrue="1">
      <formula>MOD(ROW(),2)</formula>
    </cfRule>
  </conditionalFormatting>
  <conditionalFormatting sqref="DL13">
    <cfRule type="expression" dxfId="1900" priority="286" stopIfTrue="1">
      <formula>MOD(ROW(),2)</formula>
    </cfRule>
  </conditionalFormatting>
  <conditionalFormatting sqref="BX13">
    <cfRule type="expression" dxfId="1899" priority="283" stopIfTrue="1">
      <formula>MOD(ROW(),2)</formula>
    </cfRule>
  </conditionalFormatting>
  <conditionalFormatting sqref="D13:E13">
    <cfRule type="expression" dxfId="1898" priority="284" stopIfTrue="1">
      <formula>MOD(ROW(),2)</formula>
    </cfRule>
  </conditionalFormatting>
  <conditionalFormatting sqref="CI13">
    <cfRule type="expression" dxfId="1897" priority="282" stopIfTrue="1">
      <formula>MOD(ROW(),2)</formula>
    </cfRule>
  </conditionalFormatting>
  <conditionalFormatting sqref="CJ13">
    <cfRule type="expression" dxfId="1896" priority="281" stopIfTrue="1">
      <formula>MOD(ROW(),2)</formula>
    </cfRule>
  </conditionalFormatting>
  <conditionalFormatting sqref="CK13">
    <cfRule type="expression" dxfId="1895" priority="280" stopIfTrue="1">
      <formula>MOD(ROW(),2)</formula>
    </cfRule>
  </conditionalFormatting>
  <conditionalFormatting sqref="CL13">
    <cfRule type="expression" dxfId="1894" priority="279" stopIfTrue="1">
      <formula>MOD(ROW(),2)</formula>
    </cfRule>
  </conditionalFormatting>
  <conditionalFormatting sqref="CP13">
    <cfRule type="expression" dxfId="1893" priority="278" stopIfTrue="1">
      <formula>MOD(ROW(),2)</formula>
    </cfRule>
  </conditionalFormatting>
  <conditionalFormatting sqref="L13">
    <cfRule type="expression" dxfId="1892" priority="275" stopIfTrue="1">
      <formula>MOD(ROW(),2)</formula>
    </cfRule>
  </conditionalFormatting>
  <conditionalFormatting sqref="CS13">
    <cfRule type="expression" dxfId="1891" priority="277" stopIfTrue="1">
      <formula>MOD(ROW(),2)</formula>
    </cfRule>
  </conditionalFormatting>
  <conditionalFormatting sqref="CX13">
    <cfRule type="expression" dxfId="1890" priority="276" stopIfTrue="1">
      <formula>MOD(ROW(),2)</formula>
    </cfRule>
  </conditionalFormatting>
  <conditionalFormatting sqref="L13">
    <cfRule type="expression" dxfId="1889" priority="274" stopIfTrue="1">
      <formula>MOD(ROW(),2)</formula>
    </cfRule>
  </conditionalFormatting>
  <conditionalFormatting sqref="DG13">
    <cfRule type="expression" dxfId="1888" priority="273" stopIfTrue="1">
      <formula>MOD(ROW(),2)</formula>
    </cfRule>
  </conditionalFormatting>
  <conditionalFormatting sqref="DG13">
    <cfRule type="expression" dxfId="1887" priority="272" stopIfTrue="1">
      <formula>MOD(ROW(),2)</formula>
    </cfRule>
  </conditionalFormatting>
  <conditionalFormatting sqref="K13">
    <cfRule type="expression" dxfId="1886" priority="271" stopIfTrue="1">
      <formula>MOD(ROW(),2)</formula>
    </cfRule>
  </conditionalFormatting>
  <conditionalFormatting sqref="K13">
    <cfRule type="expression" dxfId="1885" priority="270" stopIfTrue="1">
      <formula>MOD(ROW(),2)</formula>
    </cfRule>
  </conditionalFormatting>
  <conditionalFormatting sqref="CV13">
    <cfRule type="expression" dxfId="1884" priority="269" stopIfTrue="1">
      <formula>MOD(ROW(),2)</formula>
    </cfRule>
  </conditionalFormatting>
  <conditionalFormatting sqref="CV13">
    <cfRule type="expression" dxfId="1883" priority="268" stopIfTrue="1">
      <formula>MOD(ROW(),2)</formula>
    </cfRule>
  </conditionalFormatting>
  <conditionalFormatting sqref="DD13">
    <cfRule type="expression" dxfId="1882" priority="267" stopIfTrue="1">
      <formula>MOD(ROW(),2)</formula>
    </cfRule>
  </conditionalFormatting>
  <conditionalFormatting sqref="DD13">
    <cfRule type="expression" dxfId="1881" priority="266" stopIfTrue="1">
      <formula>MOD(ROW(),2)</formula>
    </cfRule>
  </conditionalFormatting>
  <conditionalFormatting sqref="DE13">
    <cfRule type="expression" dxfId="1880" priority="265" stopIfTrue="1">
      <formula>MOD(ROW(),2)</formula>
    </cfRule>
  </conditionalFormatting>
  <conditionalFormatting sqref="DE13">
    <cfRule type="expression" dxfId="1879" priority="264" stopIfTrue="1">
      <formula>MOD(ROW(),2)</formula>
    </cfRule>
  </conditionalFormatting>
  <conditionalFormatting sqref="DI13">
    <cfRule type="expression" dxfId="1878" priority="263" stopIfTrue="1">
      <formula>MOD(ROW(),2)</formula>
    </cfRule>
  </conditionalFormatting>
  <conditionalFormatting sqref="DI13">
    <cfRule type="expression" dxfId="1877" priority="262" stopIfTrue="1">
      <formula>MOD(ROW(),2)</formula>
    </cfRule>
  </conditionalFormatting>
  <conditionalFormatting sqref="CO14:CP14 BG14:BH14 BM14 BX14 BZ14:CC14 BS14:BT14 AV14:BE14 BK14 L14:AL14 DN14:JS14 AR14:AT14 AN14:AP14 H14:I14 CF14:CL14 A14:C14 BQ14">
    <cfRule type="expression" dxfId="1876" priority="261" stopIfTrue="1">
      <formula>MOD(ROW(),2)</formula>
    </cfRule>
  </conditionalFormatting>
  <conditionalFormatting sqref="CN14:CN15">
    <cfRule type="expression" dxfId="1875" priority="260" stopIfTrue="1">
      <formula>MOD(ROW(),2)</formula>
    </cfRule>
  </conditionalFormatting>
  <conditionalFormatting sqref="CM14:CM15">
    <cfRule type="expression" dxfId="1874" priority="259" stopIfTrue="1">
      <formula>MOD(ROW(),2)</formula>
    </cfRule>
  </conditionalFormatting>
  <conditionalFormatting sqref="BY14">
    <cfRule type="expression" dxfId="1873" priority="258" stopIfTrue="1">
      <formula>MOD(ROW(),2)</formula>
    </cfRule>
  </conditionalFormatting>
  <conditionalFormatting sqref="BL14">
    <cfRule type="expression" dxfId="1872" priority="252" stopIfTrue="1">
      <formula>MOD(ROW(),2)</formula>
    </cfRule>
  </conditionalFormatting>
  <conditionalFormatting sqref="BF14">
    <cfRule type="expression" dxfId="1871" priority="255" stopIfTrue="1">
      <formula>MOD(ROW(),2)</formula>
    </cfRule>
  </conditionalFormatting>
  <conditionalFormatting sqref="BR14">
    <cfRule type="expression" dxfId="1870" priority="251" stopIfTrue="1">
      <formula>MOD(ROW(),2)</formula>
    </cfRule>
  </conditionalFormatting>
  <conditionalFormatting sqref="CS14">
    <cfRule type="expression" dxfId="1869" priority="253" stopIfTrue="1">
      <formula>MOD(ROW(),2)</formula>
    </cfRule>
  </conditionalFormatting>
  <conditionalFormatting sqref="BW14">
    <cfRule type="expression" dxfId="1868" priority="250" stopIfTrue="1">
      <formula>MOD(ROW(),2)</formula>
    </cfRule>
  </conditionalFormatting>
  <conditionalFormatting sqref="F14:G14">
    <cfRule type="expression" dxfId="1867" priority="249" stopIfTrue="1">
      <formula>MOD(ROW(),2)</formula>
    </cfRule>
  </conditionalFormatting>
  <conditionalFormatting sqref="J14">
    <cfRule type="expression" dxfId="1866" priority="248" stopIfTrue="1">
      <formula>MOD(ROW(),2)</formula>
    </cfRule>
  </conditionalFormatting>
  <conditionalFormatting sqref="AM14">
    <cfRule type="expression" dxfId="1865" priority="247" stopIfTrue="1">
      <formula>MOD(ROW(),2)</formula>
    </cfRule>
  </conditionalFormatting>
  <conditionalFormatting sqref="AQ14">
    <cfRule type="expression" dxfId="1864" priority="246" stopIfTrue="1">
      <formula>MOD(ROW(),2)</formula>
    </cfRule>
  </conditionalFormatting>
  <conditionalFormatting sqref="AU14">
    <cfRule type="expression" dxfId="1863" priority="245" stopIfTrue="1">
      <formula>MOD(ROW(),2)</formula>
    </cfRule>
  </conditionalFormatting>
  <conditionalFormatting sqref="BI14">
    <cfRule type="expression" dxfId="1862" priority="244" stopIfTrue="1">
      <formula>MOD(ROW(),2)</formula>
    </cfRule>
  </conditionalFormatting>
  <conditionalFormatting sqref="BJ14">
    <cfRule type="expression" dxfId="1861" priority="243" stopIfTrue="1">
      <formula>MOD(ROW(),2)</formula>
    </cfRule>
  </conditionalFormatting>
  <conditionalFormatting sqref="BU14">
    <cfRule type="expression" dxfId="1860" priority="242" stopIfTrue="1">
      <formula>MOD(ROW(),2)</formula>
    </cfRule>
  </conditionalFormatting>
  <conditionalFormatting sqref="BV14">
    <cfRule type="expression" dxfId="1859" priority="241" stopIfTrue="1">
      <formula>MOD(ROW(),2)</formula>
    </cfRule>
  </conditionalFormatting>
  <conditionalFormatting sqref="CD14">
    <cfRule type="expression" dxfId="1858" priority="240" stopIfTrue="1">
      <formula>MOD(ROW(),2)</formula>
    </cfRule>
  </conditionalFormatting>
  <conditionalFormatting sqref="CE14">
    <cfRule type="expression" dxfId="1857" priority="239" stopIfTrue="1">
      <formula>MOD(ROW(),2)</formula>
    </cfRule>
  </conditionalFormatting>
  <conditionalFormatting sqref="CQ14:CR14 CR15">
    <cfRule type="expression" dxfId="1856" priority="238" stopIfTrue="1">
      <formula>MOD(ROW(),2)</formula>
    </cfRule>
  </conditionalFormatting>
  <conditionalFormatting sqref="DK14:DK15">
    <cfRule type="expression" dxfId="1855" priority="237" stopIfTrue="1">
      <formula>MOD(ROW(),2)</formula>
    </cfRule>
  </conditionalFormatting>
  <conditionalFormatting sqref="K14">
    <cfRule type="expression" dxfId="1854" priority="231" stopIfTrue="1">
      <formula>MOD(ROW(),2)</formula>
    </cfRule>
  </conditionalFormatting>
  <conditionalFormatting sqref="D14">
    <cfRule type="expression" dxfId="1853" priority="235" stopIfTrue="1">
      <formula>MOD(ROW(),2)</formula>
    </cfRule>
  </conditionalFormatting>
  <conditionalFormatting sqref="D14">
    <cfRule type="expression" dxfId="1852" priority="234" stopIfTrue="1">
      <formula>MOD(ROW(),2)</formula>
    </cfRule>
  </conditionalFormatting>
  <conditionalFormatting sqref="E14">
    <cfRule type="expression" dxfId="1851" priority="233" stopIfTrue="1">
      <formula>MOD(ROW(),2)</formula>
    </cfRule>
  </conditionalFormatting>
  <conditionalFormatting sqref="E14">
    <cfRule type="expression" dxfId="1850" priority="232" stopIfTrue="1">
      <formula>MOD(ROW(),2)</formula>
    </cfRule>
  </conditionalFormatting>
  <conditionalFormatting sqref="CV14">
    <cfRule type="expression" dxfId="1849" priority="230" stopIfTrue="1">
      <formula>MOD(ROW(),2)</formula>
    </cfRule>
  </conditionalFormatting>
  <conditionalFormatting sqref="DI14">
    <cfRule type="expression" dxfId="1848" priority="224" stopIfTrue="1">
      <formula>MOD(ROW(),2)</formula>
    </cfRule>
  </conditionalFormatting>
  <conditionalFormatting sqref="DG14">
    <cfRule type="expression" dxfId="1847" priority="225" stopIfTrue="1">
      <formula>MOD(ROW(),2)</formula>
    </cfRule>
  </conditionalFormatting>
  <conditionalFormatting sqref="CX14">
    <cfRule type="expression" dxfId="1846" priority="223" stopIfTrue="1">
      <formula>MOD(ROW(),2)</formula>
    </cfRule>
  </conditionalFormatting>
  <conditionalFormatting sqref="DD14">
    <cfRule type="expression" dxfId="1845" priority="222" stopIfTrue="1">
      <formula>MOD(ROW(),2)</formula>
    </cfRule>
  </conditionalFormatting>
  <conditionalFormatting sqref="DE14">
    <cfRule type="expression" dxfId="1844" priority="221" stopIfTrue="1">
      <formula>MOD(ROW(),2)</formula>
    </cfRule>
  </conditionalFormatting>
  <conditionalFormatting sqref="BN3:BP14 BN16:BP65297">
    <cfRule type="expression" dxfId="1843" priority="220" stopIfTrue="1">
      <formula>MOD(ROW(),2)</formula>
    </cfRule>
  </conditionalFormatting>
  <conditionalFormatting sqref="BO3">
    <cfRule type="expression" dxfId="1842" priority="219" stopIfTrue="1">
      <formula>MOD(ROW(),2)</formula>
    </cfRule>
  </conditionalFormatting>
  <conditionalFormatting sqref="BP4">
    <cfRule type="expression" dxfId="1841" priority="218" stopIfTrue="1">
      <formula>MOD(ROW(),2)</formula>
    </cfRule>
  </conditionalFormatting>
  <conditionalFormatting sqref="BN4">
    <cfRule type="expression" dxfId="1840" priority="217" stopIfTrue="1">
      <formula>MOD(ROW(),2)</formula>
    </cfRule>
  </conditionalFormatting>
  <conditionalFormatting sqref="BO4">
    <cfRule type="expression" dxfId="1839" priority="216" stopIfTrue="1">
      <formula>MOD(ROW(),2)</formula>
    </cfRule>
  </conditionalFormatting>
  <conditionalFormatting sqref="BO5">
    <cfRule type="expression" dxfId="1838" priority="215" stopIfTrue="1">
      <formula>MOD(ROW(),2)</formula>
    </cfRule>
  </conditionalFormatting>
  <conditionalFormatting sqref="BN5">
    <cfRule type="expression" dxfId="1837" priority="214" stopIfTrue="1">
      <formula>MOD(ROW(),2)</formula>
    </cfRule>
  </conditionalFormatting>
  <conditionalFormatting sqref="BP5">
    <cfRule type="expression" dxfId="1836" priority="213" stopIfTrue="1">
      <formula>MOD(ROW(),2)</formula>
    </cfRule>
  </conditionalFormatting>
  <conditionalFormatting sqref="BN7:BP7">
    <cfRule type="expression" dxfId="1835" priority="212" stopIfTrue="1">
      <formula>MOD(ROW(),2)</formula>
    </cfRule>
  </conditionalFormatting>
  <conditionalFormatting sqref="BP8">
    <cfRule type="expression" dxfId="1834" priority="211" stopIfTrue="1">
      <formula>MOD(ROW(),2)</formula>
    </cfRule>
  </conditionalFormatting>
  <conditionalFormatting sqref="BN9">
    <cfRule type="expression" dxfId="1833" priority="210" stopIfTrue="1">
      <formula>MOD(ROW(),2)</formula>
    </cfRule>
  </conditionalFormatting>
  <conditionalFormatting sqref="BO9">
    <cfRule type="expression" dxfId="1832" priority="209" stopIfTrue="1">
      <formula>MOD(ROW(),2)</formula>
    </cfRule>
  </conditionalFormatting>
  <conditionalFormatting sqref="BP9">
    <cfRule type="expression" dxfId="1831" priority="208" stopIfTrue="1">
      <formula>MOD(ROW(),2)</formula>
    </cfRule>
  </conditionalFormatting>
  <conditionalFormatting sqref="BN10:BP10">
    <cfRule type="expression" dxfId="1830" priority="207" stopIfTrue="1">
      <formula>MOD(ROW(),2)</formula>
    </cfRule>
  </conditionalFormatting>
  <conditionalFormatting sqref="CU13">
    <cfRule type="expression" dxfId="1829" priority="206" stopIfTrue="1">
      <formula>MOD(ROW(),2)</formula>
    </cfRule>
  </conditionalFormatting>
  <conditionalFormatting sqref="DO15:JW15">
    <cfRule type="expression" dxfId="1828" priority="205" stopIfTrue="1">
      <formula>MOD(ROW(),2)</formula>
    </cfRule>
  </conditionalFormatting>
  <conditionalFormatting sqref="F15:G15">
    <cfRule type="expression" dxfId="1827" priority="204" stopIfTrue="1">
      <formula>MOD(ROW(),2)</formula>
    </cfRule>
  </conditionalFormatting>
  <conditionalFormatting sqref="BJ15">
    <cfRule type="expression" dxfId="1826" priority="200" stopIfTrue="1">
      <formula>MOD(ROW(),2)</formula>
    </cfRule>
  </conditionalFormatting>
  <conditionalFormatting sqref="BI15">
    <cfRule type="expression" dxfId="1825" priority="201" stopIfTrue="1">
      <formula>MOD(ROW(),2)</formula>
    </cfRule>
  </conditionalFormatting>
  <conditionalFormatting sqref="CE15">
    <cfRule type="expression" dxfId="1824" priority="196" stopIfTrue="1">
      <formula>MOD(ROW(),2)</formula>
    </cfRule>
  </conditionalFormatting>
  <conditionalFormatting sqref="BU15">
    <cfRule type="expression" dxfId="1823" priority="199" stopIfTrue="1">
      <formula>MOD(ROW(),2)</formula>
    </cfRule>
  </conditionalFormatting>
  <conditionalFormatting sqref="BV15">
    <cfRule type="expression" dxfId="1822" priority="198" stopIfTrue="1">
      <formula>MOD(ROW(),2)</formula>
    </cfRule>
  </conditionalFormatting>
  <conditionalFormatting sqref="CD15">
    <cfRule type="expression" dxfId="1821" priority="197" stopIfTrue="1">
      <formula>MOD(ROW(),2)</formula>
    </cfRule>
  </conditionalFormatting>
  <conditionalFormatting sqref="A15:C15 M15:S15 U15:BC15 I15">
    <cfRule type="expression" dxfId="1820" priority="195" stopIfTrue="1">
      <formula>MOD(ROW(),2)</formula>
    </cfRule>
  </conditionalFormatting>
  <conditionalFormatting sqref="S15">
    <cfRule type="expression" dxfId="1819" priority="190" stopIfTrue="1">
      <formula>MOD(ROW(),2)</formula>
    </cfRule>
  </conditionalFormatting>
  <conditionalFormatting sqref="J15">
    <cfRule type="expression" dxfId="1818" priority="193" stopIfTrue="1">
      <formula>MOD(ROW(),2)</formula>
    </cfRule>
  </conditionalFormatting>
  <conditionalFormatting sqref="U15">
    <cfRule type="expression" dxfId="1817" priority="189" stopIfTrue="1">
      <formula>MOD(ROW(),2)</formula>
    </cfRule>
  </conditionalFormatting>
  <conditionalFormatting sqref="R15">
    <cfRule type="expression" dxfId="1816" priority="191" stopIfTrue="1">
      <formula>MOD(ROW(),2)</formula>
    </cfRule>
  </conditionalFormatting>
  <conditionalFormatting sqref="BF15">
    <cfRule type="expression" dxfId="1815" priority="186" stopIfTrue="1">
      <formula>MOD(ROW(),2)</formula>
    </cfRule>
  </conditionalFormatting>
  <conditionalFormatting sqref="BM15">
    <cfRule type="expression" dxfId="1814" priority="185" stopIfTrue="1">
      <formula>MOD(ROW(),2)</formula>
    </cfRule>
  </conditionalFormatting>
  <conditionalFormatting sqref="BG15:BH15 CO15 CC15 CU15:CX15">
    <cfRule type="expression" dxfId="1813" priority="188" stopIfTrue="1">
      <formula>MOD(ROW(),2)</formula>
    </cfRule>
  </conditionalFormatting>
  <conditionalFormatting sqref="CQ15">
    <cfRule type="expression" dxfId="1812" priority="187" stopIfTrue="1">
      <formula>MOD(ROW(),2)</formula>
    </cfRule>
  </conditionalFormatting>
  <conditionalFormatting sqref="BS15">
    <cfRule type="expression" dxfId="1811" priority="184" stopIfTrue="1">
      <formula>MOD(ROW(),2)</formula>
    </cfRule>
  </conditionalFormatting>
  <conditionalFormatting sqref="BT15">
    <cfRule type="expression" dxfId="1810" priority="183" stopIfTrue="1">
      <formula>MOD(ROW(),2)</formula>
    </cfRule>
  </conditionalFormatting>
  <conditionalFormatting sqref="BX15">
    <cfRule type="expression" dxfId="1809" priority="182" stopIfTrue="1">
      <formula>MOD(ROW(),2)</formula>
    </cfRule>
  </conditionalFormatting>
  <conditionalFormatting sqref="CB15">
    <cfRule type="expression" dxfId="1808" priority="177" stopIfTrue="1">
      <formula>MOD(ROW(),2)</formula>
    </cfRule>
  </conditionalFormatting>
  <conditionalFormatting sqref="BY15">
    <cfRule type="expression" dxfId="1807" priority="180" stopIfTrue="1">
      <formula>MOD(ROW(),2)</formula>
    </cfRule>
  </conditionalFormatting>
  <conditionalFormatting sqref="BY15">
    <cfRule type="expression" dxfId="1806" priority="179" stopIfTrue="1">
      <formula>MOD(ROW(),2)</formula>
    </cfRule>
  </conditionalFormatting>
  <conditionalFormatting sqref="CB15">
    <cfRule type="expression" dxfId="1805" priority="178" stopIfTrue="1">
      <formula>MOD(ROW(),2)</formula>
    </cfRule>
  </conditionalFormatting>
  <conditionalFormatting sqref="CL15">
    <cfRule type="expression" dxfId="1804" priority="176" stopIfTrue="1">
      <formula>MOD(ROW(),2)</formula>
    </cfRule>
  </conditionalFormatting>
  <conditionalFormatting sqref="CT15">
    <cfRule type="expression" dxfId="1803" priority="173" stopIfTrue="1">
      <formula>MOD(ROW(),2)</formula>
    </cfRule>
  </conditionalFormatting>
  <conditionalFormatting sqref="T15">
    <cfRule type="expression" dxfId="1802" priority="169" stopIfTrue="1">
      <formula>MOD(ROW(),2)</formula>
    </cfRule>
  </conditionalFormatting>
  <conditionalFormatting sqref="T15">
    <cfRule type="expression" dxfId="1801" priority="168" stopIfTrue="1">
      <formula>MOD(ROW(),2)</formula>
    </cfRule>
  </conditionalFormatting>
  <conditionalFormatting sqref="BD15">
    <cfRule type="expression" dxfId="1800" priority="167" stopIfTrue="1">
      <formula>MOD(ROW(),2)</formula>
    </cfRule>
  </conditionalFormatting>
  <conditionalFormatting sqref="BE15">
    <cfRule type="expression" dxfId="1799" priority="166" stopIfTrue="1">
      <formula>MOD(ROW(),2)</formula>
    </cfRule>
  </conditionalFormatting>
  <conditionalFormatting sqref="DJ15">
    <cfRule type="expression" dxfId="1798" priority="165" stopIfTrue="1">
      <formula>MOD(ROW(),2)</formula>
    </cfRule>
  </conditionalFormatting>
  <conditionalFormatting sqref="BK15">
    <cfRule type="expression" dxfId="1797" priority="164" stopIfTrue="1">
      <formula>MOD(ROW(),2)</formula>
    </cfRule>
  </conditionalFormatting>
  <conditionalFormatting sqref="BL15">
    <cfRule type="expression" dxfId="1796" priority="163" stopIfTrue="1">
      <formula>MOD(ROW(),2)</formula>
    </cfRule>
  </conditionalFormatting>
  <conditionalFormatting sqref="BQ15">
    <cfRule type="expression" dxfId="1795" priority="162" stopIfTrue="1">
      <formula>MOD(ROW(),2)</formula>
    </cfRule>
  </conditionalFormatting>
  <conditionalFormatting sqref="BR15">
    <cfRule type="expression" dxfId="1794" priority="161" stopIfTrue="1">
      <formula>MOD(ROW(),2)</formula>
    </cfRule>
  </conditionalFormatting>
  <conditionalFormatting sqref="BW15">
    <cfRule type="expression" dxfId="1793" priority="160" stopIfTrue="1">
      <formula>MOD(ROW(),2)</formula>
    </cfRule>
  </conditionalFormatting>
  <conditionalFormatting sqref="E15">
    <cfRule type="expression" dxfId="1792" priority="159" stopIfTrue="1">
      <formula>MOD(ROW(),2)</formula>
    </cfRule>
  </conditionalFormatting>
  <conditionalFormatting sqref="CA15">
    <cfRule type="expression" dxfId="1791" priority="158" stopIfTrue="1">
      <formula>MOD(ROW(),2)</formula>
    </cfRule>
  </conditionalFormatting>
  <conditionalFormatting sqref="BZ15">
    <cfRule type="expression" dxfId="1790" priority="157" stopIfTrue="1">
      <formula>MOD(ROW(),2)</formula>
    </cfRule>
  </conditionalFormatting>
  <conditionalFormatting sqref="CF15">
    <cfRule type="expression" dxfId="1789" priority="156" stopIfTrue="1">
      <formula>MOD(ROW(),2)</formula>
    </cfRule>
  </conditionalFormatting>
  <conditionalFormatting sqref="CG15">
    <cfRule type="expression" dxfId="1788" priority="155" stopIfTrue="1">
      <formula>MOD(ROW(),2)</formula>
    </cfRule>
  </conditionalFormatting>
  <conditionalFormatting sqref="CH15">
    <cfRule type="expression" dxfId="1787" priority="154" stopIfTrue="1">
      <formula>MOD(ROW(),2)</formula>
    </cfRule>
  </conditionalFormatting>
  <conditionalFormatting sqref="CI15">
    <cfRule type="expression" dxfId="1786" priority="153" stopIfTrue="1">
      <formula>MOD(ROW(),2)</formula>
    </cfRule>
  </conditionalFormatting>
  <conditionalFormatting sqref="CK15">
    <cfRule type="expression" dxfId="1785" priority="152" stopIfTrue="1">
      <formula>MOD(ROW(),2)</formula>
    </cfRule>
  </conditionalFormatting>
  <conditionalFormatting sqref="BN15:BP15">
    <cfRule type="expression" dxfId="1784" priority="151" stopIfTrue="1">
      <formula>MOD(ROW(),2)</formula>
    </cfRule>
  </conditionalFormatting>
  <conditionalFormatting sqref="CJ15">
    <cfRule type="expression" dxfId="1783" priority="150" stopIfTrue="1">
      <formula>MOD(ROW(),2)</formula>
    </cfRule>
  </conditionalFormatting>
  <conditionalFormatting sqref="H15">
    <cfRule type="expression" dxfId="1782" priority="149" stopIfTrue="1">
      <formula>MOD(ROW(),2)</formula>
    </cfRule>
  </conditionalFormatting>
  <conditionalFormatting sqref="K15">
    <cfRule type="expression" dxfId="1781" priority="148" stopIfTrue="1">
      <formula>MOD(ROW(),2)</formula>
    </cfRule>
  </conditionalFormatting>
  <conditionalFormatting sqref="L15">
    <cfRule type="expression" dxfId="1780" priority="147" stopIfTrue="1">
      <formula>MOD(ROW(),2)</formula>
    </cfRule>
  </conditionalFormatting>
  <conditionalFormatting sqref="CP15">
    <cfRule type="expression" dxfId="1779" priority="146" stopIfTrue="1">
      <formula>MOD(ROW(),2)</formula>
    </cfRule>
  </conditionalFormatting>
  <conditionalFormatting sqref="CS15">
    <cfRule type="expression" dxfId="1778" priority="145" stopIfTrue="1">
      <formula>MOD(ROW(),2)</formula>
    </cfRule>
  </conditionalFormatting>
  <conditionalFormatting sqref="DD15">
    <cfRule type="expression" dxfId="1777" priority="144" stopIfTrue="1">
      <formula>MOD(ROW(),2)</formula>
    </cfRule>
  </conditionalFormatting>
  <conditionalFormatting sqref="DE15">
    <cfRule type="expression" dxfId="1776" priority="143" stopIfTrue="1">
      <formula>MOD(ROW(),2)</formula>
    </cfRule>
  </conditionalFormatting>
  <conditionalFormatting sqref="DG15 DI15">
    <cfRule type="expression" dxfId="1775" priority="142" stopIfTrue="1">
      <formula>MOD(ROW(),2)</formula>
    </cfRule>
  </conditionalFormatting>
  <conditionalFormatting sqref="DN15">
    <cfRule type="expression" dxfId="1774" priority="141" stopIfTrue="1">
      <formula>MOD(ROW(),2)</formula>
    </cfRule>
  </conditionalFormatting>
  <conditionalFormatting sqref="DM3">
    <cfRule type="expression" dxfId="1773" priority="140" stopIfTrue="1">
      <formula>MOD(ROW(),2)</formula>
    </cfRule>
  </conditionalFormatting>
  <conditionalFormatting sqref="DM5">
    <cfRule type="expression" dxfId="1772" priority="139" stopIfTrue="1">
      <formula>MOD(ROW(),2)</formula>
    </cfRule>
  </conditionalFormatting>
  <conditionalFormatting sqref="DM7">
    <cfRule type="expression" dxfId="1771" priority="138" stopIfTrue="1">
      <formula>MOD(ROW(),2)</formula>
    </cfRule>
  </conditionalFormatting>
  <conditionalFormatting sqref="DM9">
    <cfRule type="expression" dxfId="1770" priority="137" stopIfTrue="1">
      <formula>MOD(ROW(),2)</formula>
    </cfRule>
  </conditionalFormatting>
  <conditionalFormatting sqref="DM11">
    <cfRule type="expression" dxfId="1769" priority="136" stopIfTrue="1">
      <formula>MOD(ROW(),2)</formula>
    </cfRule>
  </conditionalFormatting>
  <conditionalFormatting sqref="DM13">
    <cfRule type="expression" dxfId="1768" priority="135" stopIfTrue="1">
      <formula>MOD(ROW(),2)</formula>
    </cfRule>
  </conditionalFormatting>
  <conditionalFormatting sqref="DM16">
    <cfRule type="expression" dxfId="1767" priority="134" stopIfTrue="1">
      <formula>MOD(ROW(),2)</formula>
    </cfRule>
  </conditionalFormatting>
  <conditionalFormatting sqref="DM15">
    <cfRule type="expression" dxfId="1766" priority="133" stopIfTrue="1">
      <formula>MOD(ROW(),2)</formula>
    </cfRule>
  </conditionalFormatting>
  <conditionalFormatting sqref="DC35 DB67:DC64846 DB37:DC37 DC39">
    <cfRule type="expression" dxfId="1765" priority="132" stopIfTrue="1">
      <formula>MOD(ROW(),2)</formula>
    </cfRule>
  </conditionalFormatting>
  <conditionalFormatting sqref="DB44">
    <cfRule type="expression" dxfId="1764" priority="115" stopIfTrue="1">
      <formula>MOD(ROW(),2)</formula>
    </cfRule>
  </conditionalFormatting>
  <conditionalFormatting sqref="DC45">
    <cfRule type="expression" dxfId="1763" priority="114" stopIfTrue="1">
      <formula>MOD(ROW(),2)</formula>
    </cfRule>
  </conditionalFormatting>
  <conditionalFormatting sqref="DC46">
    <cfRule type="expression" dxfId="1762" priority="113" stopIfTrue="1">
      <formula>MOD(ROW(),2)</formula>
    </cfRule>
  </conditionalFormatting>
  <conditionalFormatting sqref="DB46">
    <cfRule type="expression" dxfId="1761" priority="112" stopIfTrue="1">
      <formula>MOD(ROW(),2)</formula>
    </cfRule>
  </conditionalFormatting>
  <conditionalFormatting sqref="DC47">
    <cfRule type="expression" dxfId="1760" priority="111" stopIfTrue="1">
      <formula>MOD(ROW(),2)</formula>
    </cfRule>
  </conditionalFormatting>
  <conditionalFormatting sqref="DB47">
    <cfRule type="expression" dxfId="1759" priority="110" stopIfTrue="1">
      <formula>MOD(ROW(),2)</formula>
    </cfRule>
  </conditionalFormatting>
  <conditionalFormatting sqref="DC48">
    <cfRule type="expression" dxfId="1758" priority="109" stopIfTrue="1">
      <formula>MOD(ROW(),2)</formula>
    </cfRule>
  </conditionalFormatting>
  <conditionalFormatting sqref="DB48">
    <cfRule type="expression" dxfId="1757" priority="108" stopIfTrue="1">
      <formula>MOD(ROW(),2)</formula>
    </cfRule>
  </conditionalFormatting>
  <conditionalFormatting sqref="DC49">
    <cfRule type="expression" dxfId="1756" priority="107" stopIfTrue="1">
      <formula>MOD(ROW(),2)</formula>
    </cfRule>
  </conditionalFormatting>
  <conditionalFormatting sqref="DB49">
    <cfRule type="expression" dxfId="1755" priority="106" stopIfTrue="1">
      <formula>MOD(ROW(),2)</formula>
    </cfRule>
  </conditionalFormatting>
  <conditionalFormatting sqref="DC50">
    <cfRule type="expression" dxfId="1754" priority="105" stopIfTrue="1">
      <formula>MOD(ROW(),2)</formula>
    </cfRule>
  </conditionalFormatting>
  <conditionalFormatting sqref="DB50">
    <cfRule type="expression" dxfId="1753" priority="104" stopIfTrue="1">
      <formula>MOD(ROW(),2)</formula>
    </cfRule>
  </conditionalFormatting>
  <conditionalFormatting sqref="DC51">
    <cfRule type="expression" dxfId="1752" priority="103" stopIfTrue="1">
      <formula>MOD(ROW(),2)</formula>
    </cfRule>
  </conditionalFormatting>
  <conditionalFormatting sqref="DB51">
    <cfRule type="expression" dxfId="1751" priority="102" stopIfTrue="1">
      <formula>MOD(ROW(),2)</formula>
    </cfRule>
  </conditionalFormatting>
  <conditionalFormatting sqref="DC52">
    <cfRule type="expression" dxfId="1750" priority="101" stopIfTrue="1">
      <formula>MOD(ROW(),2)</formula>
    </cfRule>
  </conditionalFormatting>
  <conditionalFormatting sqref="DB52">
    <cfRule type="expression" dxfId="1749" priority="100" stopIfTrue="1">
      <formula>MOD(ROW(),2)</formula>
    </cfRule>
  </conditionalFormatting>
  <conditionalFormatting sqref="DC53">
    <cfRule type="expression" dxfId="1748" priority="99" stopIfTrue="1">
      <formula>MOD(ROW(),2)</formula>
    </cfRule>
  </conditionalFormatting>
  <conditionalFormatting sqref="DB53">
    <cfRule type="expression" dxfId="1747" priority="98" stopIfTrue="1">
      <formula>MOD(ROW(),2)</formula>
    </cfRule>
  </conditionalFormatting>
  <conditionalFormatting sqref="DC54">
    <cfRule type="expression" dxfId="1746" priority="97" stopIfTrue="1">
      <formula>MOD(ROW(),2)</formula>
    </cfRule>
  </conditionalFormatting>
  <conditionalFormatting sqref="DB54">
    <cfRule type="expression" dxfId="1745" priority="96" stopIfTrue="1">
      <formula>MOD(ROW(),2)</formula>
    </cfRule>
  </conditionalFormatting>
  <conditionalFormatting sqref="DC55">
    <cfRule type="expression" dxfId="1744" priority="95" stopIfTrue="1">
      <formula>MOD(ROW(),2)</formula>
    </cfRule>
  </conditionalFormatting>
  <conditionalFormatting sqref="DB55">
    <cfRule type="expression" dxfId="1743" priority="94" stopIfTrue="1">
      <formula>MOD(ROW(),2)</formula>
    </cfRule>
  </conditionalFormatting>
  <conditionalFormatting sqref="DC56">
    <cfRule type="expression" dxfId="1742" priority="93" stopIfTrue="1">
      <formula>MOD(ROW(),2)</formula>
    </cfRule>
  </conditionalFormatting>
  <conditionalFormatting sqref="DB56">
    <cfRule type="expression" dxfId="1741" priority="92" stopIfTrue="1">
      <formula>MOD(ROW(),2)</formula>
    </cfRule>
  </conditionalFormatting>
  <conditionalFormatting sqref="DC57">
    <cfRule type="expression" dxfId="1740" priority="91" stopIfTrue="1">
      <formula>MOD(ROW(),2)</formula>
    </cfRule>
  </conditionalFormatting>
  <conditionalFormatting sqref="DB57">
    <cfRule type="expression" dxfId="1739" priority="90" stopIfTrue="1">
      <formula>MOD(ROW(),2)</formula>
    </cfRule>
  </conditionalFormatting>
  <conditionalFormatting sqref="DC58">
    <cfRule type="expression" dxfId="1738" priority="89" stopIfTrue="1">
      <formula>MOD(ROW(),2)</formula>
    </cfRule>
  </conditionalFormatting>
  <conditionalFormatting sqref="DB58">
    <cfRule type="expression" dxfId="1737" priority="88" stopIfTrue="1">
      <formula>MOD(ROW(),2)</formula>
    </cfRule>
  </conditionalFormatting>
  <conditionalFormatting sqref="DC59">
    <cfRule type="expression" dxfId="1736" priority="87" stopIfTrue="1">
      <formula>MOD(ROW(),2)</formula>
    </cfRule>
  </conditionalFormatting>
  <conditionalFormatting sqref="DB59">
    <cfRule type="expression" dxfId="1735" priority="86" stopIfTrue="1">
      <formula>MOD(ROW(),2)</formula>
    </cfRule>
  </conditionalFormatting>
  <conditionalFormatting sqref="DC60">
    <cfRule type="expression" dxfId="1734" priority="85" stopIfTrue="1">
      <formula>MOD(ROW(),2)</formula>
    </cfRule>
  </conditionalFormatting>
  <conditionalFormatting sqref="DB60">
    <cfRule type="expression" dxfId="1733" priority="84" stopIfTrue="1">
      <formula>MOD(ROW(),2)</formula>
    </cfRule>
  </conditionalFormatting>
  <conditionalFormatting sqref="DC61">
    <cfRule type="expression" dxfId="1732" priority="83" stopIfTrue="1">
      <formula>MOD(ROW(),2)</formula>
    </cfRule>
  </conditionalFormatting>
  <conditionalFormatting sqref="DB61">
    <cfRule type="expression" dxfId="1731" priority="82" stopIfTrue="1">
      <formula>MOD(ROW(),2)</formula>
    </cfRule>
  </conditionalFormatting>
  <conditionalFormatting sqref="DC62">
    <cfRule type="expression" dxfId="1730" priority="81" stopIfTrue="1">
      <formula>MOD(ROW(),2)</formula>
    </cfRule>
  </conditionalFormatting>
  <conditionalFormatting sqref="DB62">
    <cfRule type="expression" dxfId="1729" priority="80" stopIfTrue="1">
      <formula>MOD(ROW(),2)</formula>
    </cfRule>
  </conditionalFormatting>
  <conditionalFormatting sqref="DC63">
    <cfRule type="expression" dxfId="1728" priority="79" stopIfTrue="1">
      <formula>MOD(ROW(),2)</formula>
    </cfRule>
  </conditionalFormatting>
  <conditionalFormatting sqref="DB63">
    <cfRule type="expression" dxfId="1727" priority="78" stopIfTrue="1">
      <formula>MOD(ROW(),2)</formula>
    </cfRule>
  </conditionalFormatting>
  <conditionalFormatting sqref="DB45">
    <cfRule type="expression" dxfId="1726" priority="77" stopIfTrue="1">
      <formula>MOD(ROW(),2)</formula>
    </cfRule>
  </conditionalFormatting>
  <conditionalFormatting sqref="DC64">
    <cfRule type="expression" dxfId="1725" priority="76" stopIfTrue="1">
      <formula>MOD(ROW(),2)</formula>
    </cfRule>
  </conditionalFormatting>
  <conditionalFormatting sqref="DC34">
    <cfRule type="expression" dxfId="1724" priority="131" stopIfTrue="1">
      <formula>MOD(ROW(),2)</formula>
    </cfRule>
  </conditionalFormatting>
  <conditionalFormatting sqref="DC36">
    <cfRule type="expression" dxfId="1723" priority="130" stopIfTrue="1">
      <formula>MOD(ROW(),2)</formula>
    </cfRule>
  </conditionalFormatting>
  <conditionalFormatting sqref="DB36">
    <cfRule type="expression" dxfId="1722" priority="129" stopIfTrue="1">
      <formula>MOD(ROW(),2)</formula>
    </cfRule>
  </conditionalFormatting>
  <conditionalFormatting sqref="DC38">
    <cfRule type="expression" dxfId="1721" priority="128" stopIfTrue="1">
      <formula>MOD(ROW(),2)</formula>
    </cfRule>
  </conditionalFormatting>
  <conditionalFormatting sqref="DB38">
    <cfRule type="expression" dxfId="1720" priority="127" stopIfTrue="1">
      <formula>MOD(ROW(),2)</formula>
    </cfRule>
  </conditionalFormatting>
  <conditionalFormatting sqref="DB34">
    <cfRule type="expression" dxfId="1719" priority="126" stopIfTrue="1">
      <formula>MOD(ROW(),2)</formula>
    </cfRule>
  </conditionalFormatting>
  <conditionalFormatting sqref="DB39">
    <cfRule type="expression" dxfId="1718" priority="125" stopIfTrue="1">
      <formula>MOD(ROW(),2)</formula>
    </cfRule>
  </conditionalFormatting>
  <conditionalFormatting sqref="DC40">
    <cfRule type="expression" dxfId="1717" priority="124" stopIfTrue="1">
      <formula>MOD(ROW(),2)</formula>
    </cfRule>
  </conditionalFormatting>
  <conditionalFormatting sqref="DB40">
    <cfRule type="expression" dxfId="1716" priority="123" stopIfTrue="1">
      <formula>MOD(ROW(),2)</formula>
    </cfRule>
  </conditionalFormatting>
  <conditionalFormatting sqref="DC41">
    <cfRule type="expression" dxfId="1715" priority="122" stopIfTrue="1">
      <formula>MOD(ROW(),2)</formula>
    </cfRule>
  </conditionalFormatting>
  <conditionalFormatting sqref="DB41">
    <cfRule type="expression" dxfId="1714" priority="121" stopIfTrue="1">
      <formula>MOD(ROW(),2)</formula>
    </cfRule>
  </conditionalFormatting>
  <conditionalFormatting sqref="DC42">
    <cfRule type="expression" dxfId="1713" priority="120" stopIfTrue="1">
      <formula>MOD(ROW(),2)</formula>
    </cfRule>
  </conditionalFormatting>
  <conditionalFormatting sqref="DB42">
    <cfRule type="expression" dxfId="1712" priority="119" stopIfTrue="1">
      <formula>MOD(ROW(),2)</formula>
    </cfRule>
  </conditionalFormatting>
  <conditionalFormatting sqref="DC43">
    <cfRule type="expression" dxfId="1711" priority="118" stopIfTrue="1">
      <formula>MOD(ROW(),2)</formula>
    </cfRule>
  </conditionalFormatting>
  <conditionalFormatting sqref="DB43">
    <cfRule type="expression" dxfId="1710" priority="117" stopIfTrue="1">
      <formula>MOD(ROW(),2)</formula>
    </cfRule>
  </conditionalFormatting>
  <conditionalFormatting sqref="DC44">
    <cfRule type="expression" dxfId="1709" priority="116" stopIfTrue="1">
      <formula>MOD(ROW(),2)</formula>
    </cfRule>
  </conditionalFormatting>
  <conditionalFormatting sqref="DB64">
    <cfRule type="expression" dxfId="1708" priority="75" stopIfTrue="1">
      <formula>MOD(ROW(),2)</formula>
    </cfRule>
  </conditionalFormatting>
  <conditionalFormatting sqref="DC65">
    <cfRule type="expression" dxfId="1707" priority="74" stopIfTrue="1">
      <formula>MOD(ROW(),2)</formula>
    </cfRule>
  </conditionalFormatting>
  <conditionalFormatting sqref="DB65">
    <cfRule type="expression" dxfId="1706" priority="73" stopIfTrue="1">
      <formula>MOD(ROW(),2)</formula>
    </cfRule>
  </conditionalFormatting>
  <conditionalFormatting sqref="DC66">
    <cfRule type="expression" dxfId="1705" priority="72" stopIfTrue="1">
      <formula>MOD(ROW(),2)</formula>
    </cfRule>
  </conditionalFormatting>
  <conditionalFormatting sqref="DB66">
    <cfRule type="expression" dxfId="1704" priority="71" stopIfTrue="1">
      <formula>MOD(ROW(),2)</formula>
    </cfRule>
  </conditionalFormatting>
  <conditionalFormatting sqref="DB35">
    <cfRule type="expression" dxfId="1703" priority="70" stopIfTrue="1">
      <formula>MOD(ROW(),2)</formula>
    </cfRule>
  </conditionalFormatting>
  <conditionalFormatting sqref="DF34">
    <cfRule type="expression" dxfId="1702" priority="46" stopIfTrue="1">
      <formula>MOD(ROW(),2)</formula>
    </cfRule>
  </conditionalFormatting>
  <conditionalFormatting sqref="DF60">
    <cfRule type="expression" dxfId="1701" priority="45" stopIfTrue="1">
      <formula>MOD(ROW(),2)</formula>
    </cfRule>
  </conditionalFormatting>
  <conditionalFormatting sqref="DF61">
    <cfRule type="expression" dxfId="1700" priority="44" stopIfTrue="1">
      <formula>MOD(ROW(),2)</formula>
    </cfRule>
  </conditionalFormatting>
  <conditionalFormatting sqref="DF36">
    <cfRule type="expression" dxfId="1699" priority="68" stopIfTrue="1">
      <formula>MOD(ROW(),2)</formula>
    </cfRule>
  </conditionalFormatting>
  <conditionalFormatting sqref="DF38">
    <cfRule type="expression" dxfId="1698" priority="67" stopIfTrue="1">
      <formula>MOD(ROW(),2)</formula>
    </cfRule>
  </conditionalFormatting>
  <conditionalFormatting sqref="DF39">
    <cfRule type="expression" dxfId="1697" priority="66" stopIfTrue="1">
      <formula>MOD(ROW(),2)</formula>
    </cfRule>
  </conditionalFormatting>
  <conditionalFormatting sqref="DF40">
    <cfRule type="expression" dxfId="1696" priority="65" stopIfTrue="1">
      <formula>MOD(ROW(),2)</formula>
    </cfRule>
  </conditionalFormatting>
  <conditionalFormatting sqref="DF41">
    <cfRule type="expression" dxfId="1695" priority="64" stopIfTrue="1">
      <formula>MOD(ROW(),2)</formula>
    </cfRule>
  </conditionalFormatting>
  <conditionalFormatting sqref="DF42">
    <cfRule type="expression" dxfId="1694" priority="63" stopIfTrue="1">
      <formula>MOD(ROW(),2)</formula>
    </cfRule>
  </conditionalFormatting>
  <conditionalFormatting sqref="DF43">
    <cfRule type="expression" dxfId="1693" priority="62" stopIfTrue="1">
      <formula>MOD(ROW(),2)</formula>
    </cfRule>
  </conditionalFormatting>
  <conditionalFormatting sqref="DF44">
    <cfRule type="expression" dxfId="1692" priority="61" stopIfTrue="1">
      <formula>MOD(ROW(),2)</formula>
    </cfRule>
  </conditionalFormatting>
  <conditionalFormatting sqref="DF46">
    <cfRule type="expression" dxfId="1691" priority="60" stopIfTrue="1">
      <formula>MOD(ROW(),2)</formula>
    </cfRule>
  </conditionalFormatting>
  <conditionalFormatting sqref="DF47">
    <cfRule type="expression" dxfId="1690" priority="59" stopIfTrue="1">
      <formula>MOD(ROW(),2)</formula>
    </cfRule>
  </conditionalFormatting>
  <conditionalFormatting sqref="DF48">
    <cfRule type="expression" dxfId="1689" priority="58" stopIfTrue="1">
      <formula>MOD(ROW(),2)</formula>
    </cfRule>
  </conditionalFormatting>
  <conditionalFormatting sqref="DF49">
    <cfRule type="expression" dxfId="1688" priority="57" stopIfTrue="1">
      <formula>MOD(ROW(),2)</formula>
    </cfRule>
  </conditionalFormatting>
  <conditionalFormatting sqref="DF50">
    <cfRule type="expression" dxfId="1687" priority="56" stopIfTrue="1">
      <formula>MOD(ROW(),2)</formula>
    </cfRule>
  </conditionalFormatting>
  <conditionalFormatting sqref="DF51">
    <cfRule type="expression" dxfId="1686" priority="55" stopIfTrue="1">
      <formula>MOD(ROW(),2)</formula>
    </cfRule>
  </conditionalFormatting>
  <conditionalFormatting sqref="DF52">
    <cfRule type="expression" dxfId="1685" priority="54" stopIfTrue="1">
      <formula>MOD(ROW(),2)</formula>
    </cfRule>
  </conditionalFormatting>
  <conditionalFormatting sqref="DF53">
    <cfRule type="expression" dxfId="1684" priority="53" stopIfTrue="1">
      <formula>MOD(ROW(),2)</formula>
    </cfRule>
  </conditionalFormatting>
  <conditionalFormatting sqref="DF54">
    <cfRule type="expression" dxfId="1683" priority="52" stopIfTrue="1">
      <formula>MOD(ROW(),2)</formula>
    </cfRule>
  </conditionalFormatting>
  <conditionalFormatting sqref="DF55">
    <cfRule type="expression" dxfId="1682" priority="51" stopIfTrue="1">
      <formula>MOD(ROW(),2)</formula>
    </cfRule>
  </conditionalFormatting>
  <conditionalFormatting sqref="DF56">
    <cfRule type="expression" dxfId="1681" priority="50" stopIfTrue="1">
      <formula>MOD(ROW(),2)</formula>
    </cfRule>
  </conditionalFormatting>
  <conditionalFormatting sqref="DF57">
    <cfRule type="expression" dxfId="1680" priority="49" stopIfTrue="1">
      <formula>MOD(ROW(),2)</formula>
    </cfRule>
  </conditionalFormatting>
  <conditionalFormatting sqref="DF58">
    <cfRule type="expression" dxfId="1679" priority="48" stopIfTrue="1">
      <formula>MOD(ROW(),2)</formula>
    </cfRule>
  </conditionalFormatting>
  <conditionalFormatting sqref="DF59">
    <cfRule type="expression" dxfId="1678" priority="47" stopIfTrue="1">
      <formula>MOD(ROW(),2)</formula>
    </cfRule>
  </conditionalFormatting>
  <conditionalFormatting sqref="DF62">
    <cfRule type="expression" dxfId="1677" priority="43" stopIfTrue="1">
      <formula>MOD(ROW(),2)</formula>
    </cfRule>
  </conditionalFormatting>
  <conditionalFormatting sqref="DF63">
    <cfRule type="expression" dxfId="1676" priority="42" stopIfTrue="1">
      <formula>MOD(ROW(),2)</formula>
    </cfRule>
  </conditionalFormatting>
  <conditionalFormatting sqref="DF66">
    <cfRule type="expression" dxfId="1675" priority="38" stopIfTrue="1">
      <formula>MOD(ROW(),2)</formula>
    </cfRule>
  </conditionalFormatting>
  <conditionalFormatting sqref="DF35">
    <cfRule type="expression" dxfId="1674" priority="37" stopIfTrue="1">
      <formula>MOD(ROW(),2)</formula>
    </cfRule>
  </conditionalFormatting>
  <conditionalFormatting sqref="DF67:DF64846 DF37">
    <cfRule type="expression" dxfId="1673" priority="69" stopIfTrue="1">
      <formula>MOD(ROW(),2)</formula>
    </cfRule>
  </conditionalFormatting>
  <conditionalFormatting sqref="DF45">
    <cfRule type="expression" dxfId="1672" priority="41" stopIfTrue="1">
      <formula>MOD(ROW(),2)</formula>
    </cfRule>
  </conditionalFormatting>
  <conditionalFormatting sqref="DF64">
    <cfRule type="expression" dxfId="1671" priority="40" stopIfTrue="1">
      <formula>MOD(ROW(),2)</formula>
    </cfRule>
  </conditionalFormatting>
  <conditionalFormatting sqref="DF65">
    <cfRule type="expression" dxfId="1670" priority="39" stopIfTrue="1">
      <formula>MOD(ROW(),2)</formula>
    </cfRule>
  </conditionalFormatting>
  <conditionalFormatting sqref="DH34">
    <cfRule type="expression" dxfId="1669" priority="13" stopIfTrue="1">
      <formula>MOD(ROW(),2)</formula>
    </cfRule>
  </conditionalFormatting>
  <conditionalFormatting sqref="DH60">
    <cfRule type="expression" dxfId="1668" priority="12" stopIfTrue="1">
      <formula>MOD(ROW(),2)</formula>
    </cfRule>
  </conditionalFormatting>
  <conditionalFormatting sqref="DH61">
    <cfRule type="expression" dxfId="1667" priority="11" stopIfTrue="1">
      <formula>MOD(ROW(),2)</formula>
    </cfRule>
  </conditionalFormatting>
  <conditionalFormatting sqref="DH66">
    <cfRule type="expression" dxfId="1666" priority="5" stopIfTrue="1">
      <formula>MOD(ROW(),2)</formula>
    </cfRule>
  </conditionalFormatting>
  <conditionalFormatting sqref="DH35">
    <cfRule type="expression" dxfId="1665" priority="4" stopIfTrue="1">
      <formula>MOD(ROW(),2)</formula>
    </cfRule>
  </conditionalFormatting>
  <conditionalFormatting sqref="DH67:DH64846 DH37">
    <cfRule type="expression" dxfId="1664" priority="36" stopIfTrue="1">
      <formula>MOD(ROW(),2)</formula>
    </cfRule>
  </conditionalFormatting>
  <conditionalFormatting sqref="DH36">
    <cfRule type="expression" dxfId="1663" priority="35" stopIfTrue="1">
      <formula>MOD(ROW(),2)</formula>
    </cfRule>
  </conditionalFormatting>
  <conditionalFormatting sqref="DH38">
    <cfRule type="expression" dxfId="1662" priority="34" stopIfTrue="1">
      <formula>MOD(ROW(),2)</formula>
    </cfRule>
  </conditionalFormatting>
  <conditionalFormatting sqref="DH39">
    <cfRule type="expression" dxfId="1661" priority="33" stopIfTrue="1">
      <formula>MOD(ROW(),2)</formula>
    </cfRule>
  </conditionalFormatting>
  <conditionalFormatting sqref="DH40">
    <cfRule type="expression" dxfId="1660" priority="32" stopIfTrue="1">
      <formula>MOD(ROW(),2)</formula>
    </cfRule>
  </conditionalFormatting>
  <conditionalFormatting sqref="DH41">
    <cfRule type="expression" dxfId="1659" priority="31" stopIfTrue="1">
      <formula>MOD(ROW(),2)</formula>
    </cfRule>
  </conditionalFormatting>
  <conditionalFormatting sqref="DH42">
    <cfRule type="expression" dxfId="1658" priority="30" stopIfTrue="1">
      <formula>MOD(ROW(),2)</formula>
    </cfRule>
  </conditionalFormatting>
  <conditionalFormatting sqref="DH43">
    <cfRule type="expression" dxfId="1657" priority="29" stopIfTrue="1">
      <formula>MOD(ROW(),2)</formula>
    </cfRule>
  </conditionalFormatting>
  <conditionalFormatting sqref="DH44">
    <cfRule type="expression" dxfId="1656" priority="28" stopIfTrue="1">
      <formula>MOD(ROW(),2)</formula>
    </cfRule>
  </conditionalFormatting>
  <conditionalFormatting sqref="DH46">
    <cfRule type="expression" dxfId="1655" priority="27" stopIfTrue="1">
      <formula>MOD(ROW(),2)</formula>
    </cfRule>
  </conditionalFormatting>
  <conditionalFormatting sqref="DH47">
    <cfRule type="expression" dxfId="1654" priority="26" stopIfTrue="1">
      <formula>MOD(ROW(),2)</formula>
    </cfRule>
  </conditionalFormatting>
  <conditionalFormatting sqref="DH48">
    <cfRule type="expression" dxfId="1653" priority="25" stopIfTrue="1">
      <formula>MOD(ROW(),2)</formula>
    </cfRule>
  </conditionalFormatting>
  <conditionalFormatting sqref="DH49">
    <cfRule type="expression" dxfId="1652" priority="24" stopIfTrue="1">
      <formula>MOD(ROW(),2)</formula>
    </cfRule>
  </conditionalFormatting>
  <conditionalFormatting sqref="DH50">
    <cfRule type="expression" dxfId="1651" priority="23" stopIfTrue="1">
      <formula>MOD(ROW(),2)</formula>
    </cfRule>
  </conditionalFormatting>
  <conditionalFormatting sqref="DH51">
    <cfRule type="expression" dxfId="1650" priority="22" stopIfTrue="1">
      <formula>MOD(ROW(),2)</formula>
    </cfRule>
  </conditionalFormatting>
  <conditionalFormatting sqref="DH52">
    <cfRule type="expression" dxfId="1649" priority="21" stopIfTrue="1">
      <formula>MOD(ROW(),2)</formula>
    </cfRule>
  </conditionalFormatting>
  <conditionalFormatting sqref="DH53">
    <cfRule type="expression" dxfId="1648" priority="20" stopIfTrue="1">
      <formula>MOD(ROW(),2)</formula>
    </cfRule>
  </conditionalFormatting>
  <conditionalFormatting sqref="DH54">
    <cfRule type="expression" dxfId="1647" priority="19" stopIfTrue="1">
      <formula>MOD(ROW(),2)</formula>
    </cfRule>
  </conditionalFormatting>
  <conditionalFormatting sqref="DH55">
    <cfRule type="expression" dxfId="1646" priority="18" stopIfTrue="1">
      <formula>MOD(ROW(),2)</formula>
    </cfRule>
  </conditionalFormatting>
  <conditionalFormatting sqref="DH56">
    <cfRule type="expression" dxfId="1645" priority="17" stopIfTrue="1">
      <formula>MOD(ROW(),2)</formula>
    </cfRule>
  </conditionalFormatting>
  <conditionalFormatting sqref="DH57">
    <cfRule type="expression" dxfId="1644" priority="16" stopIfTrue="1">
      <formula>MOD(ROW(),2)</formula>
    </cfRule>
  </conditionalFormatting>
  <conditionalFormatting sqref="DH58">
    <cfRule type="expression" dxfId="1643" priority="15" stopIfTrue="1">
      <formula>MOD(ROW(),2)</formula>
    </cfRule>
  </conditionalFormatting>
  <conditionalFormatting sqref="DH59">
    <cfRule type="expression" dxfId="1642" priority="14" stopIfTrue="1">
      <formula>MOD(ROW(),2)</formula>
    </cfRule>
  </conditionalFormatting>
  <conditionalFormatting sqref="DH62">
    <cfRule type="expression" dxfId="1641" priority="10" stopIfTrue="1">
      <formula>MOD(ROW(),2)</formula>
    </cfRule>
  </conditionalFormatting>
  <conditionalFormatting sqref="DH63">
    <cfRule type="expression" dxfId="1640" priority="9" stopIfTrue="1">
      <formula>MOD(ROW(),2)</formula>
    </cfRule>
  </conditionalFormatting>
  <conditionalFormatting sqref="DH45">
    <cfRule type="expression" dxfId="1639" priority="8" stopIfTrue="1">
      <formula>MOD(ROW(),2)</formula>
    </cfRule>
  </conditionalFormatting>
  <conditionalFormatting sqref="DH64">
    <cfRule type="expression" dxfId="1638" priority="7" stopIfTrue="1">
      <formula>MOD(ROW(),2)</formula>
    </cfRule>
  </conditionalFormatting>
  <conditionalFormatting sqref="DH65">
    <cfRule type="expression" dxfId="1637" priority="6" stopIfTrue="1">
      <formula>MOD(ROW(),2)</formula>
    </cfRule>
  </conditionalFormatting>
  <conditionalFormatting sqref="A2:XFD2">
    <cfRule type="containsBlanks" priority="3">
      <formula>LEN(TRIM(A2))=0</formula>
    </cfRule>
  </conditionalFormatting>
  <conditionalFormatting sqref="D15">
    <cfRule type="expression" dxfId="1636" priority="2" stopIfTrue="1">
      <formula>MOD(ROW(),2)</formula>
    </cfRule>
  </conditionalFormatting>
  <conditionalFormatting sqref="D15">
    <cfRule type="expression" dxfId="1635" priority="1" stopIfTrue="1">
      <formula>MOD(ROW(),2)</formula>
    </cfRule>
  </conditionalFormatting>
  <dataValidations count="2">
    <dataValidation type="list" allowBlank="1" showInputMessage="1" showErrorMessage="1" sqref="F3:G11" xr:uid="{02CE539D-B2F9-FE41-BCB8-1BDB575FE2CA}">
      <formula1>"Preparation, Copy-editing, Typesetting, First proofs, Corrections, Revised proofs, Pre-final, Final checks, On hold, Production complete"</formula1>
    </dataValidation>
    <dataValidation type="list" allowBlank="1" showInputMessage="1" showErrorMessage="1" sqref="F12:G15" xr:uid="{1B72B5DE-A2DF-1B4F-AD7D-2EBBE679F5D0}">
      <formula1>"Preparation, Copy-editing, Typesetting, First proofs, Corrections, Revised proofs, Pre-final, Final checks, Held at end of production, Production complete"</formula1>
    </dataValidation>
  </dataValidations>
  <hyperlinks>
    <hyperlink ref="T4" r:id="rId1" xr:uid="{00000000-0004-0000-0100-000000000000}"/>
    <hyperlink ref="T6" r:id="rId2" xr:uid="{00000000-0004-0000-0000-000000000000}"/>
    <hyperlink ref="T8" r:id="rId3" xr:uid="{4947570D-3E88-9748-82D7-647D37BB6CD9}"/>
    <hyperlink ref="T9" r:id="rId4" xr:uid="{00000000-0004-0000-0000-000004000000}"/>
    <hyperlink ref="T10" r:id="rId5" xr:uid="{79C89EEE-BAD6-E742-B969-2A78392F2A7E}"/>
    <hyperlink ref="T12" r:id="rId6" xr:uid="{00000000-0004-0000-0000-000009000000}"/>
    <hyperlink ref="T13" r:id="rId7" xr:uid="{00000000-0004-0000-0000-000007000000}"/>
    <hyperlink ref="T14" r:id="rId8" xr:uid="{00000000-0004-0000-0000-000003000000}"/>
    <hyperlink ref="T15" r:id="rId9" xr:uid="{91A7CB22-3068-134B-A6D9-15458365B145}"/>
  </hyperlinks>
  <pageMargins left="0.7" right="0.7" top="0.75" bottom="0.75" header="0.3" footer="0.3"/>
  <pageSetup paperSize="9" orientation="portrait" horizontalDpi="0" verticalDpi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autoPageBreaks="0" fitToPage="1"/>
  </sheetPr>
  <dimension ref="A1:DJ12"/>
  <sheetViews>
    <sheetView workbookViewId="0">
      <pane xSplit="3" ySplit="2" topLeftCell="CY3" activePane="bottomRight" state="frozenSplit"/>
      <selection pane="topRight" activeCell="C1" sqref="C1"/>
      <selection pane="bottomLeft" activeCell="A2" sqref="A2"/>
      <selection pane="bottomRight" activeCell="DI11" sqref="DI11"/>
    </sheetView>
  </sheetViews>
  <sheetFormatPr baseColWidth="10" defaultColWidth="10.5" defaultRowHeight="28" customHeight="1"/>
  <cols>
    <col min="1" max="1" width="7.5" style="15" bestFit="1" customWidth="1"/>
    <col min="2" max="2" width="10.6640625" style="31" customWidth="1"/>
    <col min="3" max="3" width="9.5" style="15" customWidth="1"/>
    <col min="4" max="4" width="10.6640625" style="15" customWidth="1"/>
    <col min="5" max="7" width="11.6640625" style="15" customWidth="1"/>
    <col min="8" max="8" width="22.83203125" style="15" customWidth="1"/>
    <col min="9" max="9" width="10.83203125" style="15" bestFit="1" customWidth="1"/>
    <col min="10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25" style="15" bestFit="1" customWidth="1"/>
    <col min="21" max="21" width="90.5" style="15" bestFit="1" customWidth="1"/>
    <col min="22" max="25" width="10.5" style="15"/>
    <col min="26" max="26" width="17.1640625" style="15" customWidth="1"/>
    <col min="27" max="31" width="12.5" style="15" customWidth="1"/>
    <col min="32" max="47" width="12.6640625" style="15" customWidth="1"/>
    <col min="48" max="49" width="10.5" style="15"/>
    <col min="50" max="50" width="12.6640625" style="15" customWidth="1"/>
    <col min="51" max="51" width="7.33203125" style="15" customWidth="1"/>
    <col min="52" max="53" width="15.6640625" style="16" customWidth="1"/>
    <col min="54" max="54" width="11.6640625" style="15" customWidth="1"/>
    <col min="55" max="55" width="16.83203125" style="15" customWidth="1"/>
    <col min="56" max="57" width="14.83203125" style="15" customWidth="1"/>
    <col min="58" max="64" width="16.83203125" style="15" customWidth="1"/>
    <col min="65" max="71" width="12.33203125" style="15" customWidth="1"/>
    <col min="72" max="83" width="14.5" style="15" customWidth="1"/>
    <col min="84" max="84" width="14.5" style="16" customWidth="1"/>
    <col min="85" max="88" width="14.5" style="15" customWidth="1"/>
    <col min="89" max="90" width="17" style="16" customWidth="1"/>
    <col min="91" max="91" width="15" style="15" customWidth="1"/>
    <col min="92" max="93" width="22.5" style="15" customWidth="1"/>
    <col min="94" max="96" width="14.5" style="16" customWidth="1"/>
    <col min="97" max="97" width="14.5" style="15" customWidth="1"/>
    <col min="98" max="99" width="12.6640625" style="15" customWidth="1"/>
    <col min="100" max="104" width="19.5" style="15" customWidth="1"/>
    <col min="105" max="107" width="16.83203125" style="15" customWidth="1"/>
    <col min="108" max="112" width="16.6640625" style="16" customWidth="1"/>
    <col min="113" max="113" width="11.5" style="15" customWidth="1"/>
    <col min="114" max="114" width="88.5" style="15" customWidth="1"/>
    <col min="115" max="16384" width="10.5" style="15"/>
  </cols>
  <sheetData>
    <row r="1" spans="1:114" s="4" customFormat="1" ht="28" customHeight="1">
      <c r="A1" s="118" t="s">
        <v>42</v>
      </c>
      <c r="B1" s="119"/>
      <c r="C1" s="120">
        <f ca="1">NOW()</f>
        <v>43456.462668518521</v>
      </c>
      <c r="D1" s="122"/>
      <c r="E1" s="2"/>
      <c r="F1" s="2"/>
      <c r="G1" s="2"/>
      <c r="H1" s="2"/>
      <c r="I1" s="3"/>
      <c r="J1" s="3"/>
      <c r="K1" s="3"/>
      <c r="L1" s="3"/>
      <c r="M1" s="3"/>
      <c r="N1" s="3"/>
      <c r="O1" s="3"/>
      <c r="P1" s="3"/>
      <c r="Q1" s="3"/>
      <c r="R1" s="5"/>
      <c r="S1" s="6"/>
      <c r="T1" s="6"/>
      <c r="U1" s="6"/>
      <c r="AZ1" s="3"/>
      <c r="BA1" s="3"/>
      <c r="BB1" s="7"/>
      <c r="BC1" s="3"/>
      <c r="BD1" s="3"/>
      <c r="BE1" s="7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7"/>
      <c r="BT1" s="3"/>
      <c r="BU1" s="3"/>
      <c r="BV1" s="3"/>
      <c r="BW1" s="3"/>
      <c r="BX1" s="7"/>
      <c r="BY1" s="3"/>
      <c r="BZ1" s="3"/>
      <c r="CA1" s="7"/>
      <c r="CC1" s="3"/>
      <c r="CD1" s="3"/>
      <c r="CE1" s="3"/>
      <c r="CF1" s="3"/>
      <c r="CG1" s="3"/>
      <c r="CH1" s="3"/>
      <c r="CI1" s="3"/>
      <c r="CJ1" s="3"/>
      <c r="CK1" s="3"/>
      <c r="CL1" s="3"/>
      <c r="CM1" s="7"/>
      <c r="CN1" s="3"/>
      <c r="CO1" s="3"/>
      <c r="CP1" s="3"/>
      <c r="CQ1" s="3"/>
      <c r="CR1" s="3"/>
      <c r="CT1" s="3"/>
      <c r="CU1" s="3"/>
      <c r="CV1" s="3"/>
      <c r="CW1" s="3"/>
      <c r="CX1" s="7"/>
      <c r="CY1" s="7"/>
      <c r="CZ1" s="7"/>
      <c r="DA1" s="3"/>
      <c r="DB1" s="3"/>
      <c r="DC1" s="3"/>
      <c r="DD1" s="3"/>
      <c r="DE1" s="3"/>
      <c r="DF1" s="3"/>
      <c r="DG1" s="3"/>
      <c r="DH1" s="3"/>
      <c r="DI1" s="5"/>
    </row>
    <row r="2" spans="1:114" s="10" customFormat="1" ht="57" customHeight="1">
      <c r="A2" s="8" t="s">
        <v>27</v>
      </c>
      <c r="B2" s="9" t="s">
        <v>18</v>
      </c>
      <c r="C2" s="10" t="s">
        <v>41</v>
      </c>
      <c r="D2" s="10" t="s">
        <v>15</v>
      </c>
      <c r="E2" s="10" t="s">
        <v>30</v>
      </c>
      <c r="H2" s="10" t="s">
        <v>1</v>
      </c>
      <c r="I2" s="11" t="s">
        <v>57</v>
      </c>
      <c r="J2" s="12" t="s">
        <v>69</v>
      </c>
      <c r="K2" s="12" t="s">
        <v>126</v>
      </c>
      <c r="L2" s="12"/>
      <c r="M2" s="11" t="s">
        <v>24</v>
      </c>
      <c r="N2" s="11" t="s">
        <v>58</v>
      </c>
      <c r="O2" s="11" t="s">
        <v>6</v>
      </c>
      <c r="P2" s="11" t="s">
        <v>48</v>
      </c>
      <c r="Q2" s="11" t="s">
        <v>43</v>
      </c>
      <c r="R2" s="10" t="s">
        <v>28</v>
      </c>
      <c r="S2" s="13" t="s">
        <v>19</v>
      </c>
      <c r="T2" s="13" t="s">
        <v>13</v>
      </c>
      <c r="U2" s="13" t="s">
        <v>39</v>
      </c>
      <c r="V2" s="10" t="s">
        <v>25</v>
      </c>
      <c r="W2" s="10" t="s">
        <v>324</v>
      </c>
      <c r="Y2" s="10" t="s">
        <v>325</v>
      </c>
      <c r="Z2" s="10" t="s">
        <v>70</v>
      </c>
      <c r="AA2" s="10" t="s">
        <v>278</v>
      </c>
      <c r="AC2" s="10" t="s">
        <v>0</v>
      </c>
      <c r="AD2" s="10" t="s">
        <v>12</v>
      </c>
      <c r="AF2" s="10" t="s">
        <v>4</v>
      </c>
      <c r="AG2" s="25" t="s">
        <v>365</v>
      </c>
      <c r="AH2" s="25"/>
      <c r="AI2" s="25" t="s">
        <v>366</v>
      </c>
      <c r="AJ2" s="25" t="s">
        <v>376</v>
      </c>
      <c r="AK2" s="25" t="s">
        <v>377</v>
      </c>
      <c r="AL2" s="10" t="s">
        <v>81</v>
      </c>
      <c r="AN2" s="25" t="s">
        <v>378</v>
      </c>
      <c r="AO2" s="25" t="s">
        <v>379</v>
      </c>
      <c r="AP2" s="10" t="s">
        <v>97</v>
      </c>
      <c r="AR2" s="25" t="s">
        <v>380</v>
      </c>
      <c r="AS2" s="25" t="s">
        <v>381</v>
      </c>
      <c r="AT2" s="10" t="s">
        <v>82</v>
      </c>
      <c r="AV2" s="10" t="s">
        <v>311</v>
      </c>
      <c r="AW2" s="10" t="s">
        <v>72</v>
      </c>
      <c r="AX2" s="10" t="s">
        <v>23</v>
      </c>
      <c r="AY2" s="10" t="s">
        <v>29</v>
      </c>
      <c r="AZ2" s="10" t="s">
        <v>382</v>
      </c>
      <c r="BA2" s="10" t="s">
        <v>383</v>
      </c>
      <c r="BB2" s="11" t="s">
        <v>8</v>
      </c>
      <c r="BC2" s="14" t="s">
        <v>22</v>
      </c>
      <c r="BD2" s="11" t="s">
        <v>32</v>
      </c>
      <c r="BE2" s="11" t="s">
        <v>54</v>
      </c>
      <c r="BF2" s="14" t="s">
        <v>67</v>
      </c>
      <c r="BG2" s="10" t="s">
        <v>50</v>
      </c>
      <c r="BH2" s="25" t="s">
        <v>214</v>
      </c>
      <c r="BI2" s="25"/>
      <c r="BJ2" s="25"/>
      <c r="BK2" s="11" t="s">
        <v>44</v>
      </c>
      <c r="BL2" s="11" t="s">
        <v>65</v>
      </c>
      <c r="BM2" s="11" t="s">
        <v>35</v>
      </c>
      <c r="BN2" s="11"/>
      <c r="BO2" s="11"/>
      <c r="BP2" s="11"/>
      <c r="BQ2" s="11" t="s">
        <v>53</v>
      </c>
      <c r="BR2" s="11" t="s">
        <v>3</v>
      </c>
      <c r="BS2" s="14" t="s">
        <v>56</v>
      </c>
      <c r="BT2" s="10" t="s">
        <v>33</v>
      </c>
      <c r="BW2" s="11" t="s">
        <v>51</v>
      </c>
      <c r="BX2" s="11" t="s">
        <v>64</v>
      </c>
      <c r="BY2" s="14" t="s">
        <v>49</v>
      </c>
      <c r="BZ2" s="11" t="s">
        <v>20</v>
      </c>
      <c r="CA2" s="11" t="s">
        <v>45</v>
      </c>
      <c r="CB2" s="14" t="s">
        <v>36</v>
      </c>
      <c r="CC2" s="10" t="s">
        <v>47</v>
      </c>
      <c r="CF2" s="11" t="s">
        <v>37</v>
      </c>
      <c r="CG2" s="11" t="s">
        <v>40</v>
      </c>
      <c r="CH2" s="11" t="s">
        <v>59</v>
      </c>
      <c r="CI2" s="11" t="s">
        <v>11</v>
      </c>
      <c r="CJ2" s="11" t="s">
        <v>62</v>
      </c>
      <c r="CK2" s="11" t="s">
        <v>63</v>
      </c>
      <c r="CL2" s="11" t="s">
        <v>10</v>
      </c>
      <c r="CM2" s="14" t="s">
        <v>117</v>
      </c>
      <c r="CN2" s="14" t="s">
        <v>73</v>
      </c>
      <c r="CO2" s="27" t="s">
        <v>215</v>
      </c>
      <c r="CP2" s="11" t="s">
        <v>55</v>
      </c>
      <c r="CQ2" s="11"/>
      <c r="CR2" s="11"/>
      <c r="CS2" s="11" t="s">
        <v>310</v>
      </c>
      <c r="CT2" s="14" t="s">
        <v>52</v>
      </c>
      <c r="CU2" s="27" t="s">
        <v>363</v>
      </c>
      <c r="CV2" s="11" t="s">
        <v>128</v>
      </c>
      <c r="CW2" s="11" t="s">
        <v>326</v>
      </c>
      <c r="CX2" s="11" t="s">
        <v>17</v>
      </c>
      <c r="CY2" s="14" t="s">
        <v>38</v>
      </c>
      <c r="CZ2" s="14" t="s">
        <v>14</v>
      </c>
      <c r="DA2" s="14" t="s">
        <v>60</v>
      </c>
      <c r="DB2" s="14"/>
      <c r="DC2" s="14"/>
      <c r="DD2" s="11" t="s">
        <v>187</v>
      </c>
      <c r="DE2" s="11"/>
      <c r="DF2" s="11"/>
      <c r="DG2" s="11" t="s">
        <v>115</v>
      </c>
      <c r="DH2" s="11"/>
      <c r="DI2" s="11" t="s">
        <v>197</v>
      </c>
      <c r="DJ2" s="10" t="s">
        <v>68</v>
      </c>
    </row>
    <row r="3" spans="1:114" ht="28" customHeight="1">
      <c r="A3" s="15">
        <v>39</v>
      </c>
      <c r="B3" s="31" t="s">
        <v>334</v>
      </c>
      <c r="C3" s="15" t="s">
        <v>290</v>
      </c>
      <c r="D3" s="21">
        <v>0.20902777777777778</v>
      </c>
      <c r="E3" s="15" t="s">
        <v>142</v>
      </c>
      <c r="H3" s="1" t="s">
        <v>335</v>
      </c>
      <c r="I3" s="16">
        <v>41187</v>
      </c>
      <c r="J3" s="16">
        <v>41359</v>
      </c>
      <c r="K3" s="16">
        <v>41360</v>
      </c>
      <c r="L3" s="16"/>
      <c r="M3" s="16">
        <v>40298</v>
      </c>
      <c r="N3" s="16">
        <v>41041</v>
      </c>
      <c r="O3" s="16">
        <v>41177</v>
      </c>
      <c r="P3" s="15" t="s">
        <v>74</v>
      </c>
      <c r="Q3" s="15" t="s">
        <v>75</v>
      </c>
      <c r="R3" s="1" t="s">
        <v>218</v>
      </c>
      <c r="S3" s="1" t="s">
        <v>336</v>
      </c>
      <c r="T3" s="1" t="s">
        <v>337</v>
      </c>
      <c r="U3" s="1" t="s">
        <v>338</v>
      </c>
      <c r="V3" s="15">
        <v>464</v>
      </c>
      <c r="W3" s="19">
        <v>74019</v>
      </c>
      <c r="X3" s="19"/>
      <c r="Y3" s="19">
        <v>6091</v>
      </c>
      <c r="Z3" s="15">
        <v>382</v>
      </c>
      <c r="AA3" s="15">
        <v>380</v>
      </c>
      <c r="AC3" s="15">
        <v>208</v>
      </c>
      <c r="AD3" s="15">
        <v>46</v>
      </c>
      <c r="AF3" s="15">
        <v>54</v>
      </c>
      <c r="AG3" s="15">
        <v>2</v>
      </c>
      <c r="AI3" s="15">
        <v>2</v>
      </c>
      <c r="AJ3" s="15">
        <v>0</v>
      </c>
      <c r="AK3" s="15">
        <v>0</v>
      </c>
      <c r="AL3" s="15">
        <v>0</v>
      </c>
      <c r="AN3" s="15" t="s">
        <v>362</v>
      </c>
      <c r="AO3" s="15">
        <v>0</v>
      </c>
      <c r="AP3" s="15">
        <v>6</v>
      </c>
      <c r="AR3" s="15">
        <v>0</v>
      </c>
      <c r="AS3" s="15">
        <v>0</v>
      </c>
      <c r="AT3" s="15">
        <v>0</v>
      </c>
      <c r="AV3" s="15">
        <v>0</v>
      </c>
      <c r="AW3" s="15" t="s">
        <v>74</v>
      </c>
      <c r="AX3" s="15">
        <v>13</v>
      </c>
      <c r="AY3" s="15" t="s">
        <v>74</v>
      </c>
      <c r="AZ3" s="15" t="s">
        <v>74</v>
      </c>
      <c r="BA3" s="15">
        <v>0</v>
      </c>
      <c r="BB3" s="16">
        <v>41187</v>
      </c>
      <c r="BC3" s="15">
        <f t="shared" ref="BC3:BC12" si="0">DATEDIF(I3,BB3,"d")</f>
        <v>0</v>
      </c>
      <c r="BD3" s="16">
        <v>41223</v>
      </c>
      <c r="BE3" s="16">
        <v>41298</v>
      </c>
      <c r="BF3" s="15">
        <f t="shared" ref="BF3" si="1">DAYS360(BD3,BE3)</f>
        <v>74</v>
      </c>
      <c r="BG3" s="15" t="s">
        <v>323</v>
      </c>
      <c r="BH3" s="15">
        <v>129</v>
      </c>
      <c r="BK3" s="16">
        <v>41188</v>
      </c>
      <c r="BL3" s="16">
        <v>41195</v>
      </c>
      <c r="BM3" s="15" t="s">
        <v>83</v>
      </c>
      <c r="BQ3" s="16">
        <v>41299</v>
      </c>
      <c r="BR3" s="16">
        <v>41311</v>
      </c>
      <c r="BS3" s="18">
        <f t="shared" ref="BS3" si="2">IF(BR3="","Not complete",DAYS360(BQ3,BR3))</f>
        <v>11</v>
      </c>
      <c r="BT3" s="15" t="s">
        <v>83</v>
      </c>
      <c r="BW3" s="16">
        <v>41311</v>
      </c>
      <c r="BX3" s="16">
        <v>41318</v>
      </c>
      <c r="BY3" s="18">
        <f t="shared" ref="BY3" si="3">IF(BX3="","Not complete",DAYS360(BW3,BX3))</f>
        <v>7</v>
      </c>
      <c r="BZ3" s="16">
        <v>41320</v>
      </c>
      <c r="CA3" s="16">
        <v>41334</v>
      </c>
      <c r="CB3" s="18">
        <f t="shared" ref="CB3" si="4">IF(CA3="","Not complete",DAYS360(BZ3,CA3))</f>
        <v>16</v>
      </c>
      <c r="CC3" s="15" t="s">
        <v>364</v>
      </c>
      <c r="CF3" s="16">
        <v>41335</v>
      </c>
      <c r="CG3" s="16">
        <v>41335</v>
      </c>
      <c r="CH3" s="16">
        <v>41335</v>
      </c>
      <c r="CI3" s="16">
        <v>41341</v>
      </c>
      <c r="CJ3" s="16">
        <v>41341</v>
      </c>
      <c r="CK3" s="16">
        <v>41349</v>
      </c>
      <c r="CL3" s="16">
        <v>41342</v>
      </c>
      <c r="CM3" s="18">
        <f t="shared" ref="CM3:CN3" si="5">IF(CK3="","Not complete",DAYS360(CI3,CK3))</f>
        <v>8</v>
      </c>
      <c r="CN3" s="18">
        <f t="shared" si="5"/>
        <v>1</v>
      </c>
      <c r="CO3" s="15">
        <v>1</v>
      </c>
      <c r="CP3" s="16">
        <v>41353</v>
      </c>
      <c r="CS3" s="16">
        <v>41359</v>
      </c>
      <c r="CT3" s="26">
        <f t="shared" ref="CT3:CT12" si="6">IF(CS3="","Not complete",DAYS360(I3,CS3))</f>
        <v>171</v>
      </c>
      <c r="CU3" s="26" t="s">
        <v>74</v>
      </c>
      <c r="CV3" s="16">
        <v>41359</v>
      </c>
      <c r="CW3" s="15" t="s">
        <v>348</v>
      </c>
      <c r="CX3" s="16">
        <v>41360</v>
      </c>
      <c r="CY3" s="18">
        <f t="shared" ref="CY3:CY12" si="7">IF(CX3="","Not complete",DAYS360(M3,CX3))</f>
        <v>1047</v>
      </c>
      <c r="CZ3" s="18">
        <f t="shared" ref="CZ3:CZ12" si="8">IF(CX3="","Not complete",DAYS360(N3,CX3))</f>
        <v>315</v>
      </c>
      <c r="DA3" s="18"/>
      <c r="DB3" s="18"/>
      <c r="DC3" s="18"/>
      <c r="DD3" s="16">
        <v>41360</v>
      </c>
      <c r="DG3" s="16">
        <v>41359</v>
      </c>
      <c r="DI3" s="16">
        <v>41359</v>
      </c>
      <c r="DJ3" s="1" t="s">
        <v>339</v>
      </c>
    </row>
    <row r="4" spans="1:114" ht="28" customHeight="1">
      <c r="A4" s="15">
        <v>40</v>
      </c>
      <c r="B4" s="31" t="s">
        <v>340</v>
      </c>
      <c r="C4" s="15" t="s">
        <v>153</v>
      </c>
      <c r="D4" s="21">
        <v>0.20972222222222223</v>
      </c>
      <c r="E4" s="15" t="s">
        <v>312</v>
      </c>
      <c r="H4" s="1" t="s">
        <v>335</v>
      </c>
      <c r="I4" s="16">
        <v>41187</v>
      </c>
      <c r="J4" s="16">
        <v>41374</v>
      </c>
      <c r="K4" s="16">
        <v>41375</v>
      </c>
      <c r="L4" s="16"/>
      <c r="M4" s="16">
        <v>39386</v>
      </c>
      <c r="N4" s="16">
        <v>41006</v>
      </c>
      <c r="O4" s="16">
        <v>41174</v>
      </c>
      <c r="P4" s="15" t="s">
        <v>74</v>
      </c>
      <c r="Q4" s="15" t="s">
        <v>75</v>
      </c>
      <c r="R4" s="1" t="s">
        <v>136</v>
      </c>
      <c r="S4" s="1" t="s">
        <v>341</v>
      </c>
      <c r="T4" s="1" t="s">
        <v>342</v>
      </c>
      <c r="U4" s="1" t="s">
        <v>343</v>
      </c>
      <c r="V4" s="15">
        <v>246</v>
      </c>
      <c r="W4" s="19">
        <v>56397</v>
      </c>
      <c r="X4" s="19"/>
      <c r="Y4" s="15">
        <v>9403</v>
      </c>
      <c r="Z4" s="15">
        <v>200</v>
      </c>
      <c r="AA4" s="15">
        <v>184</v>
      </c>
      <c r="AC4" s="15">
        <v>50</v>
      </c>
      <c r="AD4" s="15">
        <v>32</v>
      </c>
      <c r="AF4" s="15">
        <v>46</v>
      </c>
      <c r="AG4" s="15">
        <v>0</v>
      </c>
      <c r="AI4" s="15">
        <v>0</v>
      </c>
      <c r="AJ4" s="15">
        <v>0</v>
      </c>
      <c r="AK4" s="15">
        <v>0</v>
      </c>
      <c r="AL4" s="15">
        <v>0</v>
      </c>
      <c r="AN4" s="15">
        <v>9</v>
      </c>
      <c r="AO4" s="15">
        <v>1</v>
      </c>
      <c r="AP4" s="15">
        <v>10</v>
      </c>
      <c r="AR4" s="15">
        <v>4</v>
      </c>
      <c r="AS4" s="15">
        <v>0</v>
      </c>
      <c r="AT4" s="15">
        <v>4</v>
      </c>
      <c r="AV4" s="15">
        <v>0</v>
      </c>
      <c r="AW4" s="15" t="s">
        <v>74</v>
      </c>
      <c r="AX4" s="15">
        <v>10</v>
      </c>
      <c r="AY4" s="15" t="s">
        <v>74</v>
      </c>
      <c r="AZ4" s="15" t="s">
        <v>74</v>
      </c>
      <c r="BA4" s="15">
        <v>0</v>
      </c>
      <c r="BB4" s="16">
        <v>41188</v>
      </c>
      <c r="BC4" s="15">
        <f t="shared" si="0"/>
        <v>1</v>
      </c>
      <c r="BD4" s="16">
        <v>41223</v>
      </c>
      <c r="BE4" s="16">
        <v>41262</v>
      </c>
      <c r="BF4" s="15">
        <f t="shared" ref="BF4:BF9" si="9">DAYS360(BD4,BE4)</f>
        <v>39</v>
      </c>
      <c r="BG4" s="15" t="s">
        <v>251</v>
      </c>
      <c r="BH4" s="15">
        <v>161</v>
      </c>
      <c r="BK4" s="16">
        <v>41195</v>
      </c>
      <c r="BL4" s="16">
        <v>41216</v>
      </c>
      <c r="BM4" s="15" t="s">
        <v>83</v>
      </c>
      <c r="BQ4" s="16">
        <v>41307</v>
      </c>
      <c r="BR4" s="16">
        <v>41313</v>
      </c>
      <c r="BS4" s="18">
        <f t="shared" ref="BS4:BS9" si="10">IF(BR4="","Not complete",DAYS360(BQ4,BR4))</f>
        <v>6</v>
      </c>
      <c r="BT4" s="15" t="s">
        <v>83</v>
      </c>
      <c r="BW4" s="16">
        <v>41313</v>
      </c>
      <c r="BX4" s="16">
        <v>41325</v>
      </c>
      <c r="BY4" s="18">
        <f t="shared" ref="BY4:BY9" si="11">IF(BX4="","Not complete",DAYS360(BW4,BX4))</f>
        <v>12</v>
      </c>
      <c r="BZ4" s="16">
        <v>41334</v>
      </c>
      <c r="CA4" s="16">
        <v>41345</v>
      </c>
      <c r="CB4" s="18">
        <f t="shared" ref="CB4:CB9" si="12">IF(CA4="","Not complete",DAYS360(BZ4,CA4))</f>
        <v>11</v>
      </c>
      <c r="CC4" s="15" t="s">
        <v>328</v>
      </c>
      <c r="CF4" s="16">
        <v>41325</v>
      </c>
      <c r="CG4" s="16">
        <v>41347</v>
      </c>
      <c r="CH4" s="16">
        <v>41347</v>
      </c>
      <c r="CI4" s="16">
        <v>41356</v>
      </c>
      <c r="CJ4" s="16">
        <v>41356</v>
      </c>
      <c r="CK4" s="16">
        <v>41367</v>
      </c>
      <c r="CL4" s="16">
        <v>41360</v>
      </c>
      <c r="CM4" s="18">
        <f t="shared" ref="CM4:CN6" si="13">IF(CK4="","Not complete",DAYS360(CI4,CK4))</f>
        <v>10</v>
      </c>
      <c r="CN4" s="18">
        <f t="shared" si="13"/>
        <v>4</v>
      </c>
      <c r="CO4" s="15">
        <v>2</v>
      </c>
      <c r="CP4" s="16">
        <v>41368</v>
      </c>
      <c r="CS4" s="16">
        <v>41368</v>
      </c>
      <c r="CT4" s="26">
        <f t="shared" si="6"/>
        <v>179</v>
      </c>
      <c r="CU4" s="26" t="s">
        <v>74</v>
      </c>
      <c r="CV4" s="16">
        <v>41374</v>
      </c>
      <c r="CW4" s="15" t="s">
        <v>251</v>
      </c>
      <c r="CX4" s="16">
        <v>41375</v>
      </c>
      <c r="CY4" s="18">
        <f t="shared" si="7"/>
        <v>1961</v>
      </c>
      <c r="CZ4" s="18">
        <f t="shared" si="8"/>
        <v>364</v>
      </c>
      <c r="DA4" s="18"/>
      <c r="DB4" s="18"/>
      <c r="DC4" s="18"/>
      <c r="DD4" s="16">
        <v>41375</v>
      </c>
      <c r="DG4" s="16">
        <v>41374</v>
      </c>
      <c r="DI4" s="16">
        <v>41374</v>
      </c>
      <c r="DJ4" s="1" t="s">
        <v>389</v>
      </c>
    </row>
    <row r="5" spans="1:114" ht="28" customHeight="1">
      <c r="A5" s="15">
        <v>42</v>
      </c>
      <c r="B5" s="31" t="s">
        <v>349</v>
      </c>
      <c r="C5" s="15" t="s">
        <v>7</v>
      </c>
      <c r="D5" s="21">
        <v>0.21041666666666667</v>
      </c>
      <c r="E5" s="15" t="s">
        <v>312</v>
      </c>
      <c r="H5" s="1" t="s">
        <v>335</v>
      </c>
      <c r="I5" s="16">
        <v>41277</v>
      </c>
      <c r="J5" s="16">
        <v>41393</v>
      </c>
      <c r="K5" s="16">
        <v>41438</v>
      </c>
      <c r="L5" s="16"/>
      <c r="M5" s="16">
        <v>39813</v>
      </c>
      <c r="N5" s="16">
        <v>41104</v>
      </c>
      <c r="O5" s="16">
        <v>41258</v>
      </c>
      <c r="P5" s="15" t="s">
        <v>74</v>
      </c>
      <c r="Q5" s="15" t="s">
        <v>74</v>
      </c>
      <c r="R5" s="1" t="s">
        <v>256</v>
      </c>
      <c r="S5" s="1" t="s">
        <v>270</v>
      </c>
      <c r="T5" s="1" t="s">
        <v>350</v>
      </c>
      <c r="U5" s="1" t="s">
        <v>351</v>
      </c>
      <c r="V5" s="15">
        <v>220</v>
      </c>
      <c r="W5" s="19">
        <v>66959</v>
      </c>
      <c r="X5" s="19"/>
      <c r="Y5" s="15">
        <v>1960</v>
      </c>
      <c r="Z5" s="15">
        <v>184</v>
      </c>
      <c r="AA5" s="15">
        <v>198</v>
      </c>
      <c r="AC5" s="15">
        <v>32</v>
      </c>
      <c r="AD5" s="15">
        <v>38</v>
      </c>
      <c r="AF5" s="15">
        <v>41</v>
      </c>
      <c r="AG5" s="15">
        <v>1</v>
      </c>
      <c r="AI5" s="15">
        <v>1</v>
      </c>
      <c r="AJ5" s="15">
        <v>1</v>
      </c>
      <c r="AK5" s="15">
        <v>0</v>
      </c>
      <c r="AL5" s="15">
        <v>1</v>
      </c>
      <c r="AN5" s="15">
        <v>7</v>
      </c>
      <c r="AO5" s="15">
        <v>0</v>
      </c>
      <c r="AP5" s="15">
        <v>7</v>
      </c>
      <c r="AR5" s="15">
        <v>2</v>
      </c>
      <c r="AS5" s="15">
        <v>0</v>
      </c>
      <c r="AT5" s="15">
        <v>2</v>
      </c>
      <c r="AV5" s="15">
        <v>18</v>
      </c>
      <c r="AW5" s="15" t="s">
        <v>74</v>
      </c>
      <c r="AX5" s="15">
        <v>6</v>
      </c>
      <c r="AY5" s="15" t="s">
        <v>74</v>
      </c>
      <c r="AZ5" s="15" t="s">
        <v>74</v>
      </c>
      <c r="BA5" s="15">
        <v>0</v>
      </c>
      <c r="BB5" s="16">
        <v>41279</v>
      </c>
      <c r="BC5" s="15">
        <f t="shared" si="0"/>
        <v>2</v>
      </c>
      <c r="BD5" s="16">
        <v>41290</v>
      </c>
      <c r="BE5" s="16">
        <v>41339</v>
      </c>
      <c r="BF5" s="15">
        <f t="shared" si="9"/>
        <v>50</v>
      </c>
      <c r="BG5" s="15" t="s">
        <v>323</v>
      </c>
      <c r="BH5" s="15">
        <v>101</v>
      </c>
      <c r="BK5" s="16">
        <v>41290</v>
      </c>
      <c r="BL5" s="16">
        <v>41291</v>
      </c>
      <c r="BM5" s="15" t="s">
        <v>83</v>
      </c>
      <c r="BQ5" s="16">
        <v>41340</v>
      </c>
      <c r="BR5" s="16">
        <v>41352</v>
      </c>
      <c r="BS5" s="18">
        <f t="shared" si="10"/>
        <v>12</v>
      </c>
      <c r="BT5" s="15" t="s">
        <v>83</v>
      </c>
      <c r="BW5" s="16">
        <v>41352</v>
      </c>
      <c r="BX5" s="16">
        <v>41366</v>
      </c>
      <c r="BY5" s="18">
        <f t="shared" si="11"/>
        <v>13</v>
      </c>
      <c r="BZ5" s="16">
        <v>41361</v>
      </c>
      <c r="CA5" s="16">
        <v>41368</v>
      </c>
      <c r="CB5" s="18">
        <f t="shared" si="12"/>
        <v>6</v>
      </c>
      <c r="CC5" s="15" t="s">
        <v>150</v>
      </c>
      <c r="CF5" s="16">
        <v>41368</v>
      </c>
      <c r="CG5" s="16">
        <v>41368</v>
      </c>
      <c r="CH5" s="16">
        <v>41368</v>
      </c>
      <c r="CI5" s="16">
        <v>41377</v>
      </c>
      <c r="CJ5" s="16">
        <v>41377</v>
      </c>
      <c r="CK5" s="16">
        <v>41384</v>
      </c>
      <c r="CL5" s="16">
        <v>41380</v>
      </c>
      <c r="CM5" s="18">
        <f t="shared" si="13"/>
        <v>7</v>
      </c>
      <c r="CN5" s="18">
        <f t="shared" si="13"/>
        <v>3</v>
      </c>
      <c r="CO5" s="15">
        <v>2</v>
      </c>
      <c r="CP5" s="16">
        <v>41389</v>
      </c>
      <c r="CS5" s="16">
        <v>41384</v>
      </c>
      <c r="CT5" s="26">
        <f t="shared" si="6"/>
        <v>107</v>
      </c>
      <c r="CU5" s="26" t="s">
        <v>75</v>
      </c>
      <c r="CV5" s="16">
        <v>41393</v>
      </c>
      <c r="CW5" s="15" t="s">
        <v>133</v>
      </c>
      <c r="CX5" s="16">
        <v>41438</v>
      </c>
      <c r="CY5" s="18">
        <f t="shared" si="7"/>
        <v>1603</v>
      </c>
      <c r="CZ5" s="18">
        <f t="shared" si="8"/>
        <v>329</v>
      </c>
      <c r="DA5" s="18"/>
      <c r="DB5" s="18"/>
      <c r="DC5" s="18"/>
      <c r="DD5" s="16">
        <v>41438</v>
      </c>
      <c r="DG5" s="16">
        <v>41393</v>
      </c>
      <c r="DI5" s="16">
        <v>41393</v>
      </c>
      <c r="DJ5" s="1" t="s">
        <v>352</v>
      </c>
    </row>
    <row r="6" spans="1:114" ht="28" customHeight="1">
      <c r="A6" s="15">
        <v>46</v>
      </c>
      <c r="B6" s="31" t="s">
        <v>372</v>
      </c>
      <c r="C6" s="15" t="s">
        <v>178</v>
      </c>
      <c r="D6" s="21">
        <v>0.21111111111111111</v>
      </c>
      <c r="E6" s="15" t="s">
        <v>123</v>
      </c>
      <c r="H6" s="1" t="s">
        <v>99</v>
      </c>
      <c r="I6" s="16">
        <v>41340</v>
      </c>
      <c r="J6" s="16">
        <v>41452</v>
      </c>
      <c r="K6" s="16">
        <v>41453</v>
      </c>
      <c r="L6" s="16"/>
      <c r="M6" s="16">
        <v>40786</v>
      </c>
      <c r="N6" s="16">
        <v>41227</v>
      </c>
      <c r="O6" s="16">
        <v>41335</v>
      </c>
      <c r="P6" s="15" t="s">
        <v>74</v>
      </c>
      <c r="Q6" s="15" t="s">
        <v>74</v>
      </c>
      <c r="R6" s="1" t="s">
        <v>136</v>
      </c>
      <c r="S6" s="1" t="s">
        <v>373</v>
      </c>
      <c r="T6" s="1" t="s">
        <v>374</v>
      </c>
      <c r="U6" s="1" t="s">
        <v>404</v>
      </c>
      <c r="V6" s="15">
        <v>221</v>
      </c>
      <c r="W6" s="19">
        <v>62075</v>
      </c>
      <c r="X6" s="19"/>
      <c r="Y6" s="15">
        <v>2278</v>
      </c>
      <c r="Z6" s="15">
        <v>180</v>
      </c>
      <c r="AA6" s="15">
        <v>166</v>
      </c>
      <c r="AC6" s="15">
        <v>8</v>
      </c>
      <c r="AD6" s="15">
        <v>8</v>
      </c>
      <c r="AF6" s="15">
        <v>9</v>
      </c>
      <c r="AG6" s="15">
        <v>1</v>
      </c>
      <c r="AI6" s="15">
        <v>1</v>
      </c>
      <c r="AJ6" s="15">
        <v>0</v>
      </c>
      <c r="AK6" s="15">
        <v>0</v>
      </c>
      <c r="AL6" s="15">
        <v>0</v>
      </c>
      <c r="AN6" s="15">
        <v>13</v>
      </c>
      <c r="AO6" s="15">
        <v>0</v>
      </c>
      <c r="AP6" s="15">
        <v>13</v>
      </c>
      <c r="AR6" s="15">
        <v>2</v>
      </c>
      <c r="AS6" s="15">
        <v>0</v>
      </c>
      <c r="AT6" s="15">
        <v>2</v>
      </c>
      <c r="AV6" s="15">
        <v>0</v>
      </c>
      <c r="AW6" s="15" t="s">
        <v>74</v>
      </c>
      <c r="AX6" s="15">
        <v>2</v>
      </c>
      <c r="AY6" s="15" t="s">
        <v>74</v>
      </c>
      <c r="AZ6" s="15" t="s">
        <v>74</v>
      </c>
      <c r="BA6" s="15">
        <v>0</v>
      </c>
      <c r="BB6" s="16">
        <v>41340</v>
      </c>
      <c r="BC6" s="15">
        <f t="shared" si="0"/>
        <v>0</v>
      </c>
      <c r="BD6" s="16">
        <v>41377</v>
      </c>
      <c r="BE6" s="16">
        <v>41408</v>
      </c>
      <c r="BF6" s="15">
        <f t="shared" si="9"/>
        <v>31</v>
      </c>
      <c r="BG6" s="15" t="s">
        <v>323</v>
      </c>
      <c r="BH6" s="15">
        <v>192</v>
      </c>
      <c r="BK6" s="16">
        <v>41341</v>
      </c>
      <c r="BL6" s="16">
        <v>41355</v>
      </c>
      <c r="BM6" s="15" t="s">
        <v>83</v>
      </c>
      <c r="BQ6" s="16">
        <v>41408</v>
      </c>
      <c r="BR6" s="16">
        <v>41422</v>
      </c>
      <c r="BS6" s="18">
        <f t="shared" si="10"/>
        <v>14</v>
      </c>
      <c r="BT6" s="15" t="s">
        <v>83</v>
      </c>
      <c r="BW6" s="16">
        <v>41422</v>
      </c>
      <c r="BX6" s="16">
        <v>41429</v>
      </c>
      <c r="BY6" s="18">
        <f t="shared" si="11"/>
        <v>6</v>
      </c>
      <c r="BZ6" s="16">
        <v>41423</v>
      </c>
      <c r="CA6" s="16">
        <v>41429</v>
      </c>
      <c r="CB6" s="18">
        <f t="shared" si="12"/>
        <v>5</v>
      </c>
      <c r="CC6" s="15" t="s">
        <v>405</v>
      </c>
      <c r="CF6" s="16">
        <v>41431</v>
      </c>
      <c r="CG6" s="16">
        <v>41431</v>
      </c>
      <c r="CH6" s="16">
        <v>41431</v>
      </c>
      <c r="CI6" s="16">
        <v>41438</v>
      </c>
      <c r="CJ6" s="16">
        <v>41438</v>
      </c>
      <c r="CK6" s="16">
        <v>41444</v>
      </c>
      <c r="CL6" s="16">
        <v>41439</v>
      </c>
      <c r="CM6" s="18">
        <f t="shared" si="13"/>
        <v>6</v>
      </c>
      <c r="CN6" s="18">
        <f t="shared" si="13"/>
        <v>1</v>
      </c>
      <c r="CO6" s="15">
        <v>3</v>
      </c>
      <c r="CP6" s="16">
        <v>41450</v>
      </c>
      <c r="CS6" s="16">
        <v>41450</v>
      </c>
      <c r="CT6" s="26">
        <f t="shared" si="6"/>
        <v>108</v>
      </c>
      <c r="CU6" s="15" t="s">
        <v>74</v>
      </c>
      <c r="CV6" s="16">
        <v>41452</v>
      </c>
      <c r="CW6" s="15" t="s">
        <v>348</v>
      </c>
      <c r="CX6" s="17">
        <v>41453</v>
      </c>
      <c r="CY6" s="18">
        <f t="shared" si="7"/>
        <v>658</v>
      </c>
      <c r="CZ6" s="18">
        <f t="shared" si="8"/>
        <v>224</v>
      </c>
      <c r="DA6" s="18"/>
      <c r="DB6" s="18"/>
      <c r="DC6" s="18"/>
      <c r="DD6" s="17">
        <v>41453</v>
      </c>
      <c r="DE6" s="17"/>
      <c r="DF6" s="17"/>
      <c r="DG6" s="16">
        <v>41452</v>
      </c>
      <c r="DI6" s="16">
        <v>41452</v>
      </c>
      <c r="DJ6" s="1" t="s">
        <v>375</v>
      </c>
    </row>
    <row r="7" spans="1:114" ht="28" customHeight="1">
      <c r="A7" s="15">
        <v>43</v>
      </c>
      <c r="B7" s="31" t="s">
        <v>353</v>
      </c>
      <c r="C7" s="15" t="s">
        <v>153</v>
      </c>
      <c r="D7" s="21">
        <v>0.21180555555555555</v>
      </c>
      <c r="E7" s="15" t="s">
        <v>127</v>
      </c>
      <c r="H7" s="1" t="s">
        <v>335</v>
      </c>
      <c r="I7" s="16">
        <v>41285</v>
      </c>
      <c r="J7" s="16">
        <v>41548</v>
      </c>
      <c r="K7" s="16">
        <v>41548</v>
      </c>
      <c r="L7" s="16"/>
      <c r="M7" s="16">
        <v>40086</v>
      </c>
      <c r="N7" s="16">
        <v>41031</v>
      </c>
      <c r="O7" s="16">
        <v>41262</v>
      </c>
      <c r="P7" s="15" t="s">
        <v>74</v>
      </c>
      <c r="Q7" s="15" t="s">
        <v>74</v>
      </c>
      <c r="R7" s="1" t="s">
        <v>136</v>
      </c>
      <c r="S7" s="1" t="s">
        <v>354</v>
      </c>
      <c r="T7" s="1" t="s">
        <v>355</v>
      </c>
      <c r="U7" s="1" t="s">
        <v>356</v>
      </c>
      <c r="V7" s="15">
        <v>176</v>
      </c>
      <c r="W7" s="19">
        <v>42978</v>
      </c>
      <c r="X7" s="19"/>
      <c r="Y7" s="15">
        <v>4358</v>
      </c>
      <c r="Z7" s="15">
        <v>148</v>
      </c>
      <c r="AA7" s="15">
        <v>150</v>
      </c>
      <c r="AC7" s="15">
        <v>18</v>
      </c>
      <c r="AD7" s="15">
        <v>15</v>
      </c>
      <c r="AF7" s="15">
        <v>31</v>
      </c>
      <c r="AG7" s="15">
        <v>0</v>
      </c>
      <c r="AI7" s="15">
        <v>0</v>
      </c>
      <c r="AJ7" s="15">
        <v>0</v>
      </c>
      <c r="AK7" s="15">
        <v>0</v>
      </c>
      <c r="AL7" s="15">
        <v>0</v>
      </c>
      <c r="AN7" s="15">
        <v>25</v>
      </c>
      <c r="AO7" s="15">
        <v>10</v>
      </c>
      <c r="AP7" s="15">
        <v>35</v>
      </c>
      <c r="AR7" s="15">
        <v>2</v>
      </c>
      <c r="AS7" s="15">
        <v>3</v>
      </c>
      <c r="AT7" s="15">
        <v>5</v>
      </c>
      <c r="AV7" s="15">
        <v>0</v>
      </c>
      <c r="AW7" s="15" t="s">
        <v>75</v>
      </c>
      <c r="AX7" s="15">
        <v>5</v>
      </c>
      <c r="AY7" s="15" t="s">
        <v>74</v>
      </c>
      <c r="AZ7" s="15" t="s">
        <v>74</v>
      </c>
      <c r="BA7" s="15">
        <v>0</v>
      </c>
      <c r="BB7" s="16">
        <v>41285</v>
      </c>
      <c r="BC7" s="15">
        <f t="shared" si="0"/>
        <v>0</v>
      </c>
      <c r="BD7" s="16">
        <v>41304</v>
      </c>
      <c r="BE7" s="16">
        <v>41390</v>
      </c>
      <c r="BF7" s="15">
        <f t="shared" si="9"/>
        <v>87</v>
      </c>
      <c r="BG7" s="15" t="s">
        <v>323</v>
      </c>
      <c r="BH7" s="15">
        <v>150</v>
      </c>
      <c r="BK7" s="16">
        <v>41296</v>
      </c>
      <c r="BL7" s="16">
        <v>41311</v>
      </c>
      <c r="BM7" s="15" t="s">
        <v>83</v>
      </c>
      <c r="BQ7" s="16">
        <v>41391</v>
      </c>
      <c r="BR7" s="16">
        <v>41405</v>
      </c>
      <c r="BS7" s="18">
        <f t="shared" si="10"/>
        <v>14</v>
      </c>
      <c r="BT7" s="15" t="s">
        <v>83</v>
      </c>
      <c r="BW7" s="16">
        <v>41405</v>
      </c>
      <c r="BX7" s="16">
        <v>41437</v>
      </c>
      <c r="BY7" s="18">
        <f t="shared" si="11"/>
        <v>31</v>
      </c>
      <c r="BZ7" s="16">
        <v>41417</v>
      </c>
      <c r="CA7" s="16">
        <v>41422</v>
      </c>
      <c r="CB7" s="18">
        <f t="shared" si="12"/>
        <v>5</v>
      </c>
      <c r="CC7" s="15" t="s">
        <v>150</v>
      </c>
      <c r="CF7" s="16">
        <v>41443</v>
      </c>
      <c r="CG7" s="16">
        <v>41443</v>
      </c>
      <c r="CH7" s="16">
        <v>41443</v>
      </c>
      <c r="CI7" s="16">
        <v>41451</v>
      </c>
      <c r="CJ7" s="16">
        <v>41454</v>
      </c>
      <c r="CK7" s="16">
        <v>41543</v>
      </c>
      <c r="CL7" s="16">
        <v>41471</v>
      </c>
      <c r="CM7" s="18">
        <f t="shared" ref="CM7:CN9" si="14">IF(CK7="","Not complete",DAYS360(CI7,CK7))</f>
        <v>90</v>
      </c>
      <c r="CN7" s="18">
        <f t="shared" si="14"/>
        <v>17</v>
      </c>
      <c r="CO7" s="15">
        <v>6</v>
      </c>
      <c r="CP7" s="16">
        <v>41542</v>
      </c>
      <c r="CS7" s="16">
        <v>41542</v>
      </c>
      <c r="CT7" s="26">
        <f t="shared" si="6"/>
        <v>254</v>
      </c>
      <c r="CU7" s="26" t="s">
        <v>75</v>
      </c>
      <c r="CV7" s="16">
        <v>41545</v>
      </c>
      <c r="CW7" s="15" t="s">
        <v>348</v>
      </c>
      <c r="CX7" s="16">
        <v>41548</v>
      </c>
      <c r="CY7" s="18">
        <f t="shared" si="7"/>
        <v>1441</v>
      </c>
      <c r="CZ7" s="18">
        <f t="shared" si="8"/>
        <v>509</v>
      </c>
      <c r="DA7" s="18"/>
      <c r="DB7" s="18"/>
      <c r="DC7" s="18"/>
      <c r="DD7" s="16">
        <v>41548</v>
      </c>
      <c r="DG7" s="16">
        <v>41545</v>
      </c>
      <c r="DI7" s="16">
        <v>41545</v>
      </c>
      <c r="DJ7" s="1" t="s">
        <v>398</v>
      </c>
    </row>
    <row r="8" spans="1:114" ht="28" customHeight="1">
      <c r="A8" s="15">
        <v>37</v>
      </c>
      <c r="B8" s="31" t="s">
        <v>318</v>
      </c>
      <c r="C8" s="15" t="s">
        <v>153</v>
      </c>
      <c r="D8" s="21">
        <v>0.21249999999999999</v>
      </c>
      <c r="E8" s="15" t="s">
        <v>188</v>
      </c>
      <c r="H8" s="1" t="s">
        <v>99</v>
      </c>
      <c r="I8" s="16">
        <v>41055</v>
      </c>
      <c r="J8" s="16">
        <v>41556</v>
      </c>
      <c r="K8" s="17">
        <v>41557</v>
      </c>
      <c r="L8" s="17"/>
      <c r="M8" s="16">
        <v>40237</v>
      </c>
      <c r="N8" s="16">
        <v>40820</v>
      </c>
      <c r="O8" s="16">
        <v>41005</v>
      </c>
      <c r="P8" s="15" t="s">
        <v>74</v>
      </c>
      <c r="Q8" s="15" t="s">
        <v>75</v>
      </c>
      <c r="R8" s="1" t="s">
        <v>145</v>
      </c>
      <c r="S8" s="1" t="s">
        <v>319</v>
      </c>
      <c r="T8" s="1" t="s">
        <v>320</v>
      </c>
      <c r="U8" s="1" t="s">
        <v>321</v>
      </c>
      <c r="V8" s="15">
        <v>236</v>
      </c>
      <c r="W8" s="19">
        <v>52608</v>
      </c>
      <c r="X8" s="19"/>
      <c r="Y8" s="19">
        <v>25902</v>
      </c>
      <c r="Z8" s="15">
        <v>191</v>
      </c>
      <c r="AA8" s="15">
        <v>312</v>
      </c>
      <c r="AC8" s="15">
        <v>230</v>
      </c>
      <c r="AD8" s="15">
        <v>26</v>
      </c>
      <c r="AF8" s="15">
        <v>116</v>
      </c>
      <c r="AG8" s="15">
        <v>0</v>
      </c>
      <c r="AI8" s="15">
        <v>0</v>
      </c>
      <c r="AJ8" s="15">
        <v>1</v>
      </c>
      <c r="AK8" s="15">
        <v>0</v>
      </c>
      <c r="AL8" s="15">
        <v>1</v>
      </c>
      <c r="AN8" s="15">
        <v>0</v>
      </c>
      <c r="AO8" s="15">
        <v>0</v>
      </c>
      <c r="AP8" s="15">
        <v>0</v>
      </c>
      <c r="AR8" s="15">
        <v>7</v>
      </c>
      <c r="AS8" s="15">
        <v>0</v>
      </c>
      <c r="AT8" s="15">
        <v>7</v>
      </c>
      <c r="AV8" s="15">
        <v>0</v>
      </c>
      <c r="AW8" s="15" t="s">
        <v>75</v>
      </c>
      <c r="AX8" s="15">
        <v>90</v>
      </c>
      <c r="AY8" s="15" t="s">
        <v>74</v>
      </c>
      <c r="AZ8" s="15" t="s">
        <v>74</v>
      </c>
      <c r="BA8" s="15">
        <v>0</v>
      </c>
      <c r="BB8" s="16">
        <v>41059</v>
      </c>
      <c r="BC8" s="15">
        <f t="shared" si="0"/>
        <v>4</v>
      </c>
      <c r="BD8" s="16">
        <v>41067</v>
      </c>
      <c r="BE8" s="16">
        <v>41124</v>
      </c>
      <c r="BF8" s="15">
        <f t="shared" si="9"/>
        <v>56</v>
      </c>
      <c r="BG8" s="15" t="s">
        <v>323</v>
      </c>
      <c r="BH8" s="15">
        <v>93</v>
      </c>
      <c r="BK8" s="16">
        <v>41067</v>
      </c>
      <c r="BL8" s="16">
        <v>41076</v>
      </c>
      <c r="BM8" s="15" t="s">
        <v>83</v>
      </c>
      <c r="BQ8" s="16">
        <v>41124</v>
      </c>
      <c r="BR8" s="16">
        <v>41135</v>
      </c>
      <c r="BS8" s="18">
        <f t="shared" si="10"/>
        <v>11</v>
      </c>
      <c r="BT8" s="15" t="s">
        <v>83</v>
      </c>
      <c r="BW8" s="16">
        <v>41135</v>
      </c>
      <c r="BX8" s="16">
        <v>41173</v>
      </c>
      <c r="BY8" s="18">
        <f t="shared" si="11"/>
        <v>37</v>
      </c>
      <c r="BZ8" s="16">
        <v>41144</v>
      </c>
      <c r="CA8" s="16">
        <v>41150</v>
      </c>
      <c r="CB8" s="18">
        <f t="shared" si="12"/>
        <v>6</v>
      </c>
      <c r="CC8" s="15" t="s">
        <v>328</v>
      </c>
      <c r="CF8" s="16">
        <v>41174</v>
      </c>
      <c r="CG8" s="16">
        <v>41174</v>
      </c>
      <c r="CH8" s="16">
        <v>41177</v>
      </c>
      <c r="CI8" s="16">
        <v>41185</v>
      </c>
      <c r="CJ8" s="16">
        <v>41186</v>
      </c>
      <c r="CK8" s="16">
        <v>41215</v>
      </c>
      <c r="CL8" s="16">
        <v>41206</v>
      </c>
      <c r="CM8" s="18">
        <f t="shared" si="14"/>
        <v>29</v>
      </c>
      <c r="CN8" s="18">
        <f t="shared" si="14"/>
        <v>20</v>
      </c>
      <c r="CO8" s="15">
        <v>3</v>
      </c>
      <c r="CP8" s="16">
        <v>41219</v>
      </c>
      <c r="CS8" s="16">
        <v>41235</v>
      </c>
      <c r="CT8" s="26">
        <f t="shared" si="6"/>
        <v>176</v>
      </c>
      <c r="CU8" s="26" t="s">
        <v>75</v>
      </c>
      <c r="CV8" s="16">
        <v>41556</v>
      </c>
      <c r="CW8" s="16" t="s">
        <v>348</v>
      </c>
      <c r="CX8" s="17">
        <v>41557</v>
      </c>
      <c r="CY8" s="18">
        <f t="shared" si="7"/>
        <v>1300</v>
      </c>
      <c r="CZ8" s="18">
        <f t="shared" si="8"/>
        <v>726</v>
      </c>
      <c r="DA8" s="18"/>
      <c r="DB8" s="18"/>
      <c r="DC8" s="18"/>
      <c r="DD8" s="17">
        <v>41557</v>
      </c>
      <c r="DE8" s="17"/>
      <c r="DF8" s="17"/>
      <c r="DG8" s="16">
        <v>41556</v>
      </c>
      <c r="DI8" s="16">
        <v>41556</v>
      </c>
      <c r="DJ8" s="1" t="s">
        <v>399</v>
      </c>
    </row>
    <row r="9" spans="1:114" ht="28" customHeight="1">
      <c r="A9" s="15">
        <v>54</v>
      </c>
      <c r="B9" s="31" t="s">
        <v>420</v>
      </c>
      <c r="C9" s="15" t="s">
        <v>421</v>
      </c>
      <c r="D9" s="21">
        <v>0.21319444444444444</v>
      </c>
      <c r="E9" s="15" t="s">
        <v>188</v>
      </c>
      <c r="H9" s="1" t="s">
        <v>335</v>
      </c>
      <c r="I9" s="16">
        <v>41464</v>
      </c>
      <c r="J9" s="17">
        <v>41570</v>
      </c>
      <c r="K9" s="17">
        <v>41570</v>
      </c>
      <c r="L9" s="17"/>
      <c r="M9" s="16">
        <v>40237</v>
      </c>
      <c r="N9" s="16">
        <v>41290</v>
      </c>
      <c r="O9" s="16">
        <v>41452</v>
      </c>
      <c r="P9" s="15" t="s">
        <v>74</v>
      </c>
      <c r="Q9" s="15" t="s">
        <v>75</v>
      </c>
      <c r="R9" s="1" t="s">
        <v>284</v>
      </c>
      <c r="S9" s="1" t="s">
        <v>422</v>
      </c>
      <c r="T9" s="48" t="s">
        <v>423</v>
      </c>
      <c r="U9" s="1" t="s">
        <v>424</v>
      </c>
      <c r="V9" s="15">
        <v>182</v>
      </c>
      <c r="W9" s="19">
        <v>41192</v>
      </c>
      <c r="X9" s="19"/>
      <c r="Y9" s="15">
        <v>8712</v>
      </c>
      <c r="Z9" s="15">
        <v>146</v>
      </c>
      <c r="AA9" s="15">
        <v>126</v>
      </c>
      <c r="AC9" s="15">
        <v>58</v>
      </c>
      <c r="AD9" s="15">
        <v>16</v>
      </c>
      <c r="AF9" s="15">
        <v>29</v>
      </c>
      <c r="AG9" s="15">
        <v>0</v>
      </c>
      <c r="AI9" s="15">
        <v>0</v>
      </c>
      <c r="AJ9" s="15">
        <v>0</v>
      </c>
      <c r="AK9" s="15">
        <v>0</v>
      </c>
      <c r="AL9" s="15">
        <v>0</v>
      </c>
      <c r="AN9" s="15">
        <v>7</v>
      </c>
      <c r="AO9" s="15">
        <v>0</v>
      </c>
      <c r="AP9" s="15">
        <v>7</v>
      </c>
      <c r="AR9" s="15">
        <v>0</v>
      </c>
      <c r="AS9" s="15">
        <v>0</v>
      </c>
      <c r="AT9" s="15">
        <v>0</v>
      </c>
      <c r="AV9" s="15">
        <v>0</v>
      </c>
      <c r="AW9" s="15" t="s">
        <v>74</v>
      </c>
      <c r="AX9" s="15">
        <v>1</v>
      </c>
      <c r="AY9" s="15" t="s">
        <v>74</v>
      </c>
      <c r="AZ9" s="15" t="s">
        <v>74</v>
      </c>
      <c r="BA9" s="15">
        <v>0</v>
      </c>
      <c r="BB9" s="16">
        <v>41464</v>
      </c>
      <c r="BC9" s="15">
        <f t="shared" si="0"/>
        <v>0</v>
      </c>
      <c r="BD9" s="16">
        <v>41513</v>
      </c>
      <c r="BE9" s="16">
        <v>41529</v>
      </c>
      <c r="BF9" s="15">
        <f t="shared" si="9"/>
        <v>15</v>
      </c>
      <c r="BG9" s="15" t="s">
        <v>84</v>
      </c>
      <c r="BH9" s="15">
        <v>74</v>
      </c>
      <c r="BK9" s="16">
        <v>41467</v>
      </c>
      <c r="BL9" s="16">
        <v>41482</v>
      </c>
      <c r="BM9" s="15" t="s">
        <v>83</v>
      </c>
      <c r="BQ9" s="16">
        <v>41529</v>
      </c>
      <c r="BR9" s="16">
        <v>41541</v>
      </c>
      <c r="BS9" s="18">
        <f t="shared" si="10"/>
        <v>12</v>
      </c>
      <c r="BT9" s="15" t="s">
        <v>83</v>
      </c>
      <c r="BW9" s="16">
        <v>41541</v>
      </c>
      <c r="BX9" s="16">
        <v>41543</v>
      </c>
      <c r="BY9" s="18">
        <f t="shared" si="11"/>
        <v>2</v>
      </c>
      <c r="BZ9" s="16">
        <v>41543</v>
      </c>
      <c r="CA9" s="16">
        <v>41545</v>
      </c>
      <c r="CB9" s="18">
        <f t="shared" si="12"/>
        <v>2</v>
      </c>
      <c r="CC9" s="15" t="s">
        <v>443</v>
      </c>
      <c r="CF9" s="16">
        <v>41545</v>
      </c>
      <c r="CG9" s="16">
        <v>41545</v>
      </c>
      <c r="CH9" s="16">
        <v>41545</v>
      </c>
      <c r="CI9" s="16">
        <v>41552</v>
      </c>
      <c r="CJ9" s="16">
        <v>41552</v>
      </c>
      <c r="CK9" s="16">
        <v>41559</v>
      </c>
      <c r="CL9" s="16">
        <v>41558</v>
      </c>
      <c r="CM9" s="18">
        <f t="shared" si="14"/>
        <v>7</v>
      </c>
      <c r="CN9" s="18">
        <f t="shared" si="14"/>
        <v>6</v>
      </c>
      <c r="CO9" s="15">
        <v>2</v>
      </c>
      <c r="CP9" s="16">
        <v>41559</v>
      </c>
      <c r="CS9" s="16">
        <v>41559</v>
      </c>
      <c r="CT9" s="26">
        <f t="shared" si="6"/>
        <v>93</v>
      </c>
      <c r="CU9" s="15" t="s">
        <v>74</v>
      </c>
      <c r="CV9" s="16">
        <v>41569</v>
      </c>
      <c r="CW9" s="15" t="s">
        <v>251</v>
      </c>
      <c r="CX9" s="17">
        <v>41570</v>
      </c>
      <c r="CY9" s="18">
        <f t="shared" si="7"/>
        <v>1313</v>
      </c>
      <c r="CZ9" s="18">
        <f t="shared" si="8"/>
        <v>277</v>
      </c>
      <c r="DA9" s="18"/>
      <c r="DB9" s="18"/>
      <c r="DC9" s="18"/>
      <c r="DD9" s="17">
        <v>41570</v>
      </c>
      <c r="DE9" s="17"/>
      <c r="DF9" s="17"/>
      <c r="DG9" s="16">
        <v>41569</v>
      </c>
      <c r="DI9" s="16">
        <v>41569</v>
      </c>
      <c r="DJ9" s="1" t="s">
        <v>425</v>
      </c>
    </row>
    <row r="10" spans="1:114" ht="28" customHeight="1">
      <c r="A10" s="15">
        <v>47</v>
      </c>
      <c r="B10" s="31" t="s">
        <v>385</v>
      </c>
      <c r="C10" s="15" t="s">
        <v>7</v>
      </c>
      <c r="D10" s="38">
        <v>0.21388888888888891</v>
      </c>
      <c r="E10" s="39" t="s">
        <v>188</v>
      </c>
      <c r="F10" s="39"/>
      <c r="G10" s="39"/>
      <c r="H10" s="1" t="s">
        <v>335</v>
      </c>
      <c r="I10" s="16">
        <v>41359</v>
      </c>
      <c r="J10" s="16">
        <v>41569</v>
      </c>
      <c r="K10" s="16">
        <v>41570</v>
      </c>
      <c r="L10" s="16"/>
      <c r="M10" s="16">
        <v>40359</v>
      </c>
      <c r="N10" s="16">
        <v>41226</v>
      </c>
      <c r="O10" s="16">
        <v>41334</v>
      </c>
      <c r="P10" s="15" t="s">
        <v>74</v>
      </c>
      <c r="Q10" s="15" t="s">
        <v>74</v>
      </c>
      <c r="R10" s="1" t="s">
        <v>218</v>
      </c>
      <c r="S10" s="1" t="s">
        <v>386</v>
      </c>
      <c r="T10" s="1" t="s">
        <v>387</v>
      </c>
      <c r="U10" s="1" t="s">
        <v>388</v>
      </c>
      <c r="V10" s="15">
        <v>150</v>
      </c>
      <c r="W10" s="19">
        <v>40268</v>
      </c>
      <c r="X10" s="19"/>
      <c r="Y10" s="15">
        <v>0</v>
      </c>
      <c r="Z10" s="15">
        <v>126</v>
      </c>
      <c r="AA10" s="15">
        <v>108</v>
      </c>
      <c r="AC10" s="15">
        <v>0</v>
      </c>
      <c r="AD10" s="15">
        <v>16</v>
      </c>
      <c r="AF10" s="15">
        <v>16</v>
      </c>
      <c r="AG10" s="15">
        <v>3</v>
      </c>
      <c r="AI10" s="15">
        <v>3</v>
      </c>
      <c r="AJ10" s="15">
        <v>0</v>
      </c>
      <c r="AK10" s="15">
        <v>0</v>
      </c>
      <c r="AL10" s="15">
        <v>0</v>
      </c>
      <c r="AN10" s="15">
        <v>0</v>
      </c>
      <c r="AO10" s="15">
        <v>0</v>
      </c>
      <c r="AP10" s="15">
        <v>0</v>
      </c>
      <c r="AR10" s="15">
        <v>2</v>
      </c>
      <c r="AS10" s="15">
        <v>0</v>
      </c>
      <c r="AT10" s="15">
        <v>2</v>
      </c>
      <c r="AV10" s="15">
        <v>0</v>
      </c>
      <c r="AW10" s="15" t="s">
        <v>74</v>
      </c>
      <c r="AX10" s="15">
        <v>0</v>
      </c>
      <c r="AY10" s="15" t="s">
        <v>74</v>
      </c>
      <c r="AZ10" s="15" t="s">
        <v>74</v>
      </c>
      <c r="BA10" s="15">
        <v>0</v>
      </c>
      <c r="BB10" s="16">
        <v>41359</v>
      </c>
      <c r="BC10" s="15">
        <f t="shared" si="0"/>
        <v>0</v>
      </c>
      <c r="BD10" s="16">
        <v>41492</v>
      </c>
      <c r="BE10" s="16">
        <v>41494</v>
      </c>
      <c r="BF10" s="15">
        <f>DAYS360(BD10,BE10)</f>
        <v>2</v>
      </c>
      <c r="BG10" s="15" t="s">
        <v>150</v>
      </c>
      <c r="BH10" s="15">
        <v>46</v>
      </c>
      <c r="BK10" s="16">
        <v>41359</v>
      </c>
      <c r="BL10" s="16">
        <v>41374</v>
      </c>
      <c r="BM10" s="15" t="s">
        <v>83</v>
      </c>
      <c r="BQ10" s="16">
        <v>41523</v>
      </c>
      <c r="BR10" s="16">
        <v>41534</v>
      </c>
      <c r="BS10" s="18">
        <f>IF(BR10="","Not complete",DAYS360(BQ10,BR10))</f>
        <v>11</v>
      </c>
      <c r="BT10" s="15" t="s">
        <v>83</v>
      </c>
      <c r="BW10" s="16">
        <v>41534</v>
      </c>
      <c r="BX10" s="16">
        <v>41557</v>
      </c>
      <c r="BY10" s="18">
        <f>IF(BX10="","Not complete",DAYS360(BW10,BX10))</f>
        <v>23</v>
      </c>
      <c r="BZ10" s="16">
        <v>41535</v>
      </c>
      <c r="CA10" s="16">
        <v>41536</v>
      </c>
      <c r="CB10" s="18">
        <f>IF(CA10="","Not complete",DAYS360(BZ10,CA10))</f>
        <v>1</v>
      </c>
      <c r="CC10" s="15" t="s">
        <v>129</v>
      </c>
      <c r="CF10" s="16">
        <v>41557</v>
      </c>
      <c r="CG10" s="16">
        <v>41557</v>
      </c>
      <c r="CH10" s="16">
        <v>41557</v>
      </c>
      <c r="CI10" s="16">
        <v>41562</v>
      </c>
      <c r="CJ10" s="16">
        <v>41562</v>
      </c>
      <c r="CK10" s="16">
        <v>41564</v>
      </c>
      <c r="CL10" s="16">
        <v>41563</v>
      </c>
      <c r="CM10" s="18">
        <f>IF(CK10="","Not complete",DAYS360(CI10,CK10))</f>
        <v>2</v>
      </c>
      <c r="CN10" s="18">
        <f>IF(CL10="","Not complete",DAYS360(CJ10,CL10))</f>
        <v>1</v>
      </c>
      <c r="CO10" s="15">
        <v>3</v>
      </c>
      <c r="CP10" s="16">
        <v>41564</v>
      </c>
      <c r="CS10" s="16">
        <v>41564</v>
      </c>
      <c r="CT10" s="26">
        <f t="shared" si="6"/>
        <v>201</v>
      </c>
      <c r="CU10" s="15" t="s">
        <v>74</v>
      </c>
      <c r="CV10" s="16">
        <v>41569</v>
      </c>
      <c r="CW10" s="15" t="s">
        <v>251</v>
      </c>
      <c r="CX10" s="16">
        <v>41570</v>
      </c>
      <c r="CY10" s="18">
        <f t="shared" si="7"/>
        <v>1193</v>
      </c>
      <c r="CZ10" s="18">
        <f t="shared" si="8"/>
        <v>340</v>
      </c>
      <c r="DA10" s="18"/>
      <c r="DB10" s="18"/>
      <c r="DC10" s="18"/>
      <c r="DD10" s="16">
        <v>41570</v>
      </c>
      <c r="DG10" s="16">
        <v>41569</v>
      </c>
      <c r="DI10" s="16"/>
      <c r="DJ10" s="1" t="s">
        <v>300</v>
      </c>
    </row>
    <row r="11" spans="1:114" ht="28" customHeight="1">
      <c r="A11" s="15">
        <v>44</v>
      </c>
      <c r="B11" s="31" t="s">
        <v>357</v>
      </c>
      <c r="C11" s="15" t="s">
        <v>153</v>
      </c>
      <c r="D11" s="21">
        <v>0.21458333333333335</v>
      </c>
      <c r="E11" s="15" t="s">
        <v>130</v>
      </c>
      <c r="H11" s="1" t="s">
        <v>335</v>
      </c>
      <c r="I11" s="16">
        <v>41289</v>
      </c>
      <c r="J11" s="16">
        <v>41601</v>
      </c>
      <c r="K11" s="16">
        <v>41604</v>
      </c>
      <c r="L11" s="16"/>
      <c r="M11" s="16">
        <v>39844</v>
      </c>
      <c r="N11" s="16">
        <v>41122</v>
      </c>
      <c r="O11" s="16">
        <v>41278</v>
      </c>
      <c r="P11" s="15" t="s">
        <v>74</v>
      </c>
      <c r="Q11" s="15" t="s">
        <v>74</v>
      </c>
      <c r="R11" s="1" t="s">
        <v>256</v>
      </c>
      <c r="S11" s="1" t="s">
        <v>358</v>
      </c>
      <c r="T11" s="1" t="s">
        <v>359</v>
      </c>
      <c r="U11" s="1" t="s">
        <v>360</v>
      </c>
      <c r="V11" s="15">
        <v>240</v>
      </c>
      <c r="W11" s="19">
        <v>73000</v>
      </c>
      <c r="X11" s="19"/>
      <c r="Y11" s="15">
        <v>1807</v>
      </c>
      <c r="Z11" s="15">
        <v>196</v>
      </c>
      <c r="AA11" s="15">
        <v>188</v>
      </c>
      <c r="AC11" s="15">
        <v>10</v>
      </c>
      <c r="AD11" s="15">
        <v>47</v>
      </c>
      <c r="AF11" s="15">
        <v>56</v>
      </c>
      <c r="AG11" s="15">
        <v>0</v>
      </c>
      <c r="AI11" s="15">
        <v>0</v>
      </c>
      <c r="AJ11" s="15">
        <v>0</v>
      </c>
      <c r="AK11" s="15">
        <v>0</v>
      </c>
      <c r="AL11" s="15">
        <v>0</v>
      </c>
      <c r="AN11" s="15">
        <v>3</v>
      </c>
      <c r="AO11" s="15">
        <v>1</v>
      </c>
      <c r="AP11" s="15">
        <v>4</v>
      </c>
      <c r="AR11" s="15">
        <v>4</v>
      </c>
      <c r="AS11" s="15">
        <v>0</v>
      </c>
      <c r="AT11" s="15">
        <v>4</v>
      </c>
      <c r="AV11" s="15">
        <v>0</v>
      </c>
      <c r="AW11" s="15" t="s">
        <v>74</v>
      </c>
      <c r="AX11" s="15">
        <v>3</v>
      </c>
      <c r="AY11" s="15" t="s">
        <v>74</v>
      </c>
      <c r="AZ11" s="15" t="s">
        <v>75</v>
      </c>
      <c r="BA11" s="15">
        <v>8</v>
      </c>
      <c r="BB11" s="16">
        <v>41289</v>
      </c>
      <c r="BC11" s="15">
        <f t="shared" si="0"/>
        <v>0</v>
      </c>
      <c r="BD11" s="16">
        <v>41326</v>
      </c>
      <c r="BE11" s="16">
        <v>41340</v>
      </c>
      <c r="BF11" s="15">
        <f>DAYS360(BD11,BE11)</f>
        <v>16</v>
      </c>
      <c r="BG11" s="15" t="s">
        <v>384</v>
      </c>
      <c r="BH11" s="15">
        <v>106</v>
      </c>
      <c r="BK11" s="16">
        <v>41290</v>
      </c>
      <c r="BL11" s="16">
        <v>41311</v>
      </c>
      <c r="BM11" s="15" t="s">
        <v>83</v>
      </c>
      <c r="BQ11" s="16">
        <v>41353</v>
      </c>
      <c r="BR11" s="16">
        <v>41367</v>
      </c>
      <c r="BS11" s="18">
        <f>IF(BR11="","Not complete",DAYS360(BQ11,BR11))</f>
        <v>13</v>
      </c>
      <c r="BT11" s="15" t="s">
        <v>83</v>
      </c>
      <c r="BW11" s="16">
        <v>41367</v>
      </c>
      <c r="BX11" s="16">
        <v>41369</v>
      </c>
      <c r="BY11" s="18">
        <f>IF(BX11="","Not complete",DAYS360(BW11,BX11))</f>
        <v>2</v>
      </c>
      <c r="BZ11" s="16">
        <v>41380</v>
      </c>
      <c r="CA11" s="16">
        <v>41384</v>
      </c>
      <c r="CB11" s="18">
        <f>IF(CA11="","Not complete",DAYS360(BZ11,CA11))</f>
        <v>4</v>
      </c>
      <c r="CC11" s="15" t="s">
        <v>348</v>
      </c>
      <c r="CF11" s="16">
        <v>41384</v>
      </c>
      <c r="CG11" s="16">
        <v>41387</v>
      </c>
      <c r="CH11" s="16">
        <v>41388</v>
      </c>
      <c r="CI11" s="16">
        <v>41404</v>
      </c>
      <c r="CJ11" s="16">
        <v>41404</v>
      </c>
      <c r="CK11" s="16">
        <v>41408</v>
      </c>
      <c r="CL11" s="16">
        <v>41405</v>
      </c>
      <c r="CM11" s="18">
        <f>IF(CK11="","Not complete",DAYS360(CI11,CK11))</f>
        <v>4</v>
      </c>
      <c r="CN11" s="18">
        <f>IF(CL11="","Not complete",DAYS360(CJ11,CL11))</f>
        <v>1</v>
      </c>
      <c r="CO11" s="15">
        <v>2</v>
      </c>
      <c r="CP11" s="16">
        <v>41409</v>
      </c>
      <c r="CS11" s="16">
        <v>41587</v>
      </c>
      <c r="CT11" s="26">
        <f t="shared" si="6"/>
        <v>294</v>
      </c>
      <c r="CU11" s="26" t="s">
        <v>75</v>
      </c>
      <c r="CV11" s="16">
        <v>41601</v>
      </c>
      <c r="CW11" s="15" t="s">
        <v>133</v>
      </c>
      <c r="CX11" s="16">
        <v>41604</v>
      </c>
      <c r="CY11" s="18">
        <f t="shared" si="7"/>
        <v>1736</v>
      </c>
      <c r="CZ11" s="18">
        <f t="shared" si="8"/>
        <v>475</v>
      </c>
      <c r="DA11" s="18"/>
      <c r="DB11" s="18"/>
      <c r="DC11" s="18"/>
      <c r="DD11" s="16">
        <v>41604</v>
      </c>
      <c r="DG11" s="16">
        <v>41601</v>
      </c>
      <c r="DI11" s="16"/>
      <c r="DJ11" s="1" t="s">
        <v>352</v>
      </c>
    </row>
    <row r="12" spans="1:114" ht="28" customHeight="1">
      <c r="A12" s="15">
        <v>38</v>
      </c>
      <c r="B12" s="31" t="s">
        <v>329</v>
      </c>
      <c r="C12" s="15" t="s">
        <v>178</v>
      </c>
      <c r="D12" s="38">
        <v>0.21527777777777801</v>
      </c>
      <c r="E12" s="15" t="s">
        <v>195</v>
      </c>
      <c r="H12" s="1" t="s">
        <v>99</v>
      </c>
      <c r="I12" s="16">
        <v>41191</v>
      </c>
      <c r="J12" s="16">
        <v>41613</v>
      </c>
      <c r="K12" s="17">
        <v>41614</v>
      </c>
      <c r="L12" s="17"/>
      <c r="M12" s="16">
        <v>40117</v>
      </c>
      <c r="N12" s="16">
        <v>40939</v>
      </c>
      <c r="O12" s="16">
        <v>41179</v>
      </c>
      <c r="P12" s="15" t="s">
        <v>74</v>
      </c>
      <c r="Q12" s="15" t="s">
        <v>74</v>
      </c>
      <c r="R12" s="1" t="s">
        <v>145</v>
      </c>
      <c r="S12" s="1" t="s">
        <v>330</v>
      </c>
      <c r="T12" s="1" t="s">
        <v>331</v>
      </c>
      <c r="U12" s="1" t="s">
        <v>332</v>
      </c>
      <c r="V12" s="15">
        <v>244</v>
      </c>
      <c r="W12" s="19">
        <v>63948</v>
      </c>
      <c r="X12" s="19"/>
      <c r="Y12" s="15">
        <v>8221</v>
      </c>
      <c r="Z12" s="15">
        <v>198</v>
      </c>
      <c r="AA12" s="15">
        <v>172</v>
      </c>
      <c r="AC12" s="15">
        <v>32</v>
      </c>
      <c r="AD12" s="15">
        <v>25</v>
      </c>
      <c r="AF12" s="15">
        <v>32</v>
      </c>
      <c r="AG12" s="15">
        <v>0</v>
      </c>
      <c r="AI12" s="15">
        <v>0</v>
      </c>
      <c r="AJ12" s="15">
        <v>0</v>
      </c>
      <c r="AK12" s="15">
        <v>0</v>
      </c>
      <c r="AL12" s="15">
        <v>0</v>
      </c>
      <c r="AN12" s="15">
        <v>13</v>
      </c>
      <c r="AO12" s="15">
        <v>0</v>
      </c>
      <c r="AP12" s="15">
        <v>13</v>
      </c>
      <c r="AR12" s="15">
        <v>6</v>
      </c>
      <c r="AS12" s="15">
        <v>0</v>
      </c>
      <c r="AT12" s="15">
        <v>6</v>
      </c>
      <c r="AV12" s="15">
        <v>0</v>
      </c>
      <c r="AW12" s="15" t="s">
        <v>74</v>
      </c>
      <c r="AX12" s="15">
        <v>10</v>
      </c>
      <c r="AY12" s="15" t="s">
        <v>74</v>
      </c>
      <c r="AZ12" s="15" t="s">
        <v>74</v>
      </c>
      <c r="BA12" s="15">
        <v>0</v>
      </c>
      <c r="BB12" s="16">
        <v>41191</v>
      </c>
      <c r="BC12" s="15">
        <f t="shared" si="0"/>
        <v>0</v>
      </c>
      <c r="BD12" s="16">
        <v>41213</v>
      </c>
      <c r="BE12" s="16">
        <v>41262</v>
      </c>
      <c r="BF12" s="15">
        <f>DAYS360(BD12,BE12)</f>
        <v>49</v>
      </c>
      <c r="BG12" s="15" t="s">
        <v>251</v>
      </c>
      <c r="BH12" s="15">
        <v>219</v>
      </c>
      <c r="BK12" s="16">
        <v>41198</v>
      </c>
      <c r="BL12" s="16">
        <v>41213</v>
      </c>
      <c r="BM12" s="15" t="s">
        <v>83</v>
      </c>
      <c r="BQ12" s="16">
        <v>41305</v>
      </c>
      <c r="BR12" s="16">
        <v>41312</v>
      </c>
      <c r="BS12" s="18">
        <f>IF(BR12="","Not complete",DAYS360(BQ12,BR12))</f>
        <v>7</v>
      </c>
      <c r="BT12" s="15" t="s">
        <v>83</v>
      </c>
      <c r="BW12" s="16">
        <v>41312</v>
      </c>
      <c r="BX12" s="16">
        <v>41354</v>
      </c>
      <c r="BY12" s="18">
        <f>IF(BX12="","Not complete",DAYS360(BW12,BX12))</f>
        <v>44</v>
      </c>
      <c r="BZ12" s="16">
        <v>41326</v>
      </c>
      <c r="CA12" s="16">
        <v>41334</v>
      </c>
      <c r="CB12" s="18">
        <f>IF(CA12="","Not complete",DAYS360(BZ12,CA12))</f>
        <v>10</v>
      </c>
      <c r="CC12" s="15" t="s">
        <v>109</v>
      </c>
      <c r="CF12" s="16">
        <v>41354</v>
      </c>
      <c r="CG12" s="16">
        <v>41354</v>
      </c>
      <c r="CH12" s="16">
        <v>41354</v>
      </c>
      <c r="CI12" s="16">
        <v>41359</v>
      </c>
      <c r="CJ12" s="16">
        <v>41359</v>
      </c>
      <c r="CK12" s="16">
        <v>41387</v>
      </c>
      <c r="CL12" s="16">
        <v>41370</v>
      </c>
      <c r="CM12" s="18">
        <f t="shared" ref="CM12:CN12" si="15">IF(CK12="","Not complete",DAYS360(CI12,CK12))</f>
        <v>27</v>
      </c>
      <c r="CN12" s="18">
        <f t="shared" si="15"/>
        <v>10</v>
      </c>
      <c r="CO12" s="15">
        <v>5</v>
      </c>
      <c r="CP12" s="16">
        <v>41607</v>
      </c>
      <c r="CS12" s="16">
        <v>41607</v>
      </c>
      <c r="CT12" s="26">
        <f t="shared" si="6"/>
        <v>410</v>
      </c>
      <c r="CU12" s="26" t="s">
        <v>75</v>
      </c>
      <c r="CV12" s="16">
        <v>41613</v>
      </c>
      <c r="CW12" s="15" t="s">
        <v>348</v>
      </c>
      <c r="CX12" s="17">
        <v>41614</v>
      </c>
      <c r="CY12" s="18">
        <f t="shared" si="7"/>
        <v>1476</v>
      </c>
      <c r="CZ12" s="18">
        <f t="shared" si="8"/>
        <v>666</v>
      </c>
      <c r="DA12" s="18"/>
      <c r="DB12" s="18"/>
      <c r="DC12" s="18"/>
      <c r="DD12" s="17">
        <v>41614</v>
      </c>
      <c r="DE12" s="17"/>
      <c r="DF12" s="17"/>
      <c r="DG12" s="16">
        <v>41613</v>
      </c>
      <c r="DI12" s="17">
        <v>41614</v>
      </c>
      <c r="DJ12" s="1" t="s">
        <v>333</v>
      </c>
    </row>
  </sheetData>
  <mergeCells count="2">
    <mergeCell ref="A1:B1"/>
    <mergeCell ref="C1:D1"/>
  </mergeCells>
  <conditionalFormatting sqref="A15:JR65294 U9:BC9 U10:BE10 AZ3:BA3 AZ4:BC5 AZ7:BC7 AZ8:BA8 AZ11:BC12 A13:JR13">
    <cfRule type="expression" dxfId="1634" priority="760" stopIfTrue="1">
      <formula>MOD(ROW(),2)</formula>
    </cfRule>
  </conditionalFormatting>
  <conditionalFormatting sqref="DK3:JS3 V3:AX3 BB3:BC3 A3:I3 K3:Q3">
    <cfRule type="expression" dxfId="1633" priority="365" stopIfTrue="1">
      <formula>MOD(ROW(),2)</formula>
    </cfRule>
  </conditionalFormatting>
  <conditionalFormatting sqref="S3">
    <cfRule type="expression" dxfId="1632" priority="364" stopIfTrue="1">
      <formula>MOD(ROW(),2)</formula>
    </cfRule>
  </conditionalFormatting>
  <conditionalFormatting sqref="U3">
    <cfRule type="expression" dxfId="1631" priority="363" stopIfTrue="1">
      <formula>MOD(ROW(),2)</formula>
    </cfRule>
  </conditionalFormatting>
  <conditionalFormatting sqref="BG3:BJ3 CC3:CE3 CO3 CW3">
    <cfRule type="expression" dxfId="1630" priority="362" stopIfTrue="1">
      <formula>MOD(ROW(),2)</formula>
    </cfRule>
  </conditionalFormatting>
  <conditionalFormatting sqref="BD3">
    <cfRule type="expression" dxfId="1629" priority="361" stopIfTrue="1">
      <formula>MOD(ROW(),2)</formula>
    </cfRule>
  </conditionalFormatting>
  <conditionalFormatting sqref="BE3">
    <cfRule type="expression" dxfId="1628" priority="360" stopIfTrue="1">
      <formula>MOD(ROW(),2)</formula>
    </cfRule>
  </conditionalFormatting>
  <conditionalFormatting sqref="BF3">
    <cfRule type="expression" dxfId="1627" priority="359" stopIfTrue="1">
      <formula>MOD(ROW(),2)</formula>
    </cfRule>
  </conditionalFormatting>
  <conditionalFormatting sqref="BK3">
    <cfRule type="expression" dxfId="1626" priority="358" stopIfTrue="1">
      <formula>MOD(ROW(),2)</formula>
    </cfRule>
  </conditionalFormatting>
  <conditionalFormatting sqref="BL3">
    <cfRule type="expression" dxfId="1625" priority="357" stopIfTrue="1">
      <formula>MOD(ROW(),2)</formula>
    </cfRule>
  </conditionalFormatting>
  <conditionalFormatting sqref="BM3:BP3">
    <cfRule type="expression" dxfId="1624" priority="356" stopIfTrue="1">
      <formula>MOD(ROW(),2)</formula>
    </cfRule>
  </conditionalFormatting>
  <conditionalFormatting sqref="BQ3">
    <cfRule type="expression" dxfId="1623" priority="355" stopIfTrue="1">
      <formula>MOD(ROW(),2)</formula>
    </cfRule>
  </conditionalFormatting>
  <conditionalFormatting sqref="BS3">
    <cfRule type="expression" dxfId="1622" priority="354" stopIfTrue="1">
      <formula>MOD(ROW(),2)</formula>
    </cfRule>
  </conditionalFormatting>
  <conditionalFormatting sqref="BR3">
    <cfRule type="expression" dxfId="1621" priority="353" stopIfTrue="1">
      <formula>MOD(ROW(),2)</formula>
    </cfRule>
  </conditionalFormatting>
  <conditionalFormatting sqref="BT3:BV3">
    <cfRule type="expression" dxfId="1620" priority="352" stopIfTrue="1">
      <formula>MOD(ROW(),2)</formula>
    </cfRule>
  </conditionalFormatting>
  <conditionalFormatting sqref="BZ3">
    <cfRule type="expression" dxfId="1619" priority="351" stopIfTrue="1">
      <formula>MOD(ROW(),2)</formula>
    </cfRule>
  </conditionalFormatting>
  <conditionalFormatting sqref="BX3">
    <cfRule type="expression" dxfId="1618" priority="350" stopIfTrue="1">
      <formula>MOD(ROW(),2)</formula>
    </cfRule>
  </conditionalFormatting>
  <conditionalFormatting sqref="CA3">
    <cfRule type="expression" dxfId="1617" priority="349" stopIfTrue="1">
      <formula>MOD(ROW(),2)</formula>
    </cfRule>
  </conditionalFormatting>
  <conditionalFormatting sqref="BY3">
    <cfRule type="expression" dxfId="1616" priority="348" stopIfTrue="1">
      <formula>MOD(ROW(),2)</formula>
    </cfRule>
  </conditionalFormatting>
  <conditionalFormatting sqref="CB3">
    <cfRule type="expression" dxfId="1615" priority="347" stopIfTrue="1">
      <formula>MOD(ROW(),2)</formula>
    </cfRule>
  </conditionalFormatting>
  <conditionalFormatting sqref="CF3">
    <cfRule type="expression" dxfId="1614" priority="346" stopIfTrue="1">
      <formula>MOD(ROW(),2)</formula>
    </cfRule>
  </conditionalFormatting>
  <conditionalFormatting sqref="CG3">
    <cfRule type="expression" dxfId="1613" priority="345" stopIfTrue="1">
      <formula>MOD(ROW(),2)</formula>
    </cfRule>
  </conditionalFormatting>
  <conditionalFormatting sqref="CH3">
    <cfRule type="expression" dxfId="1612" priority="344" stopIfTrue="1">
      <formula>MOD(ROW(),2)</formula>
    </cfRule>
  </conditionalFormatting>
  <conditionalFormatting sqref="CI3">
    <cfRule type="expression" dxfId="1611" priority="343" stopIfTrue="1">
      <formula>MOD(ROW(),2)</formula>
    </cfRule>
  </conditionalFormatting>
  <conditionalFormatting sqref="CK3">
    <cfRule type="expression" dxfId="1610" priority="342" stopIfTrue="1">
      <formula>MOD(ROW(),2)</formula>
    </cfRule>
  </conditionalFormatting>
  <conditionalFormatting sqref="CN3">
    <cfRule type="expression" dxfId="1609" priority="341" stopIfTrue="1">
      <formula>MOD(ROW(),2)</formula>
    </cfRule>
  </conditionalFormatting>
  <conditionalFormatting sqref="CM3">
    <cfRule type="expression" dxfId="1608" priority="340" stopIfTrue="1">
      <formula>MOD(ROW(),2)</formula>
    </cfRule>
  </conditionalFormatting>
  <conditionalFormatting sqref="CP3:CR3">
    <cfRule type="expression" dxfId="1607" priority="339" stopIfTrue="1">
      <formula>MOD(ROW(),2)</formula>
    </cfRule>
  </conditionalFormatting>
  <conditionalFormatting sqref="CS3">
    <cfRule type="expression" dxfId="1606" priority="338" stopIfTrue="1">
      <formula>MOD(ROW(),2)</formula>
    </cfRule>
  </conditionalFormatting>
  <conditionalFormatting sqref="CT3">
    <cfRule type="expression" dxfId="1605" priority="337" stopIfTrue="1">
      <formula>MOD(ROW(),2)</formula>
    </cfRule>
  </conditionalFormatting>
  <conditionalFormatting sqref="DA3:DC3">
    <cfRule type="expression" dxfId="1604" priority="334" stopIfTrue="1">
      <formula>MOD(ROW(),2)</formula>
    </cfRule>
  </conditionalFormatting>
  <conditionalFormatting sqref="CY3:CZ3">
    <cfRule type="expression" dxfId="1603" priority="333" stopIfTrue="1">
      <formula>MOD(ROW(),2)</formula>
    </cfRule>
  </conditionalFormatting>
  <conditionalFormatting sqref="R3">
    <cfRule type="expression" dxfId="1602" priority="329" stopIfTrue="1">
      <formula>MOD(ROW(),2)</formula>
    </cfRule>
  </conditionalFormatting>
  <conditionalFormatting sqref="AY3">
    <cfRule type="expression" dxfId="1601" priority="328" stopIfTrue="1">
      <formula>MOD(ROW(),2)</formula>
    </cfRule>
  </conditionalFormatting>
  <conditionalFormatting sqref="DJ3">
    <cfRule type="expression" dxfId="1600" priority="326" stopIfTrue="1">
      <formula>MOD(ROW(),2)</formula>
    </cfRule>
  </conditionalFormatting>
  <conditionalFormatting sqref="T3">
    <cfRule type="expression" dxfId="1599" priority="325" stopIfTrue="1">
      <formula>MOD(ROW(),2)</formula>
    </cfRule>
  </conditionalFormatting>
  <conditionalFormatting sqref="BW3">
    <cfRule type="expression" dxfId="1598" priority="324" stopIfTrue="1">
      <formula>MOD(ROW(),2)</formula>
    </cfRule>
  </conditionalFormatting>
  <conditionalFormatting sqref="CU3">
    <cfRule type="expression" dxfId="1597" priority="323" stopIfTrue="1">
      <formula>MOD(ROW(),2)</formula>
    </cfRule>
  </conditionalFormatting>
  <conditionalFormatting sqref="CJ3">
    <cfRule type="expression" dxfId="1596" priority="322" stopIfTrue="1">
      <formula>MOD(ROW(),2)</formula>
    </cfRule>
  </conditionalFormatting>
  <conditionalFormatting sqref="CL3">
    <cfRule type="expression" dxfId="1595" priority="321" stopIfTrue="1">
      <formula>MOD(ROW(),2)</formula>
    </cfRule>
  </conditionalFormatting>
  <conditionalFormatting sqref="CV3">
    <cfRule type="expression" dxfId="1594" priority="320" stopIfTrue="1">
      <formula>MOD(ROW(),2)</formula>
    </cfRule>
  </conditionalFormatting>
  <conditionalFormatting sqref="DG3:DH3">
    <cfRule type="expression" dxfId="1593" priority="319" stopIfTrue="1">
      <formula>MOD(ROW(),2)</formula>
    </cfRule>
  </conditionalFormatting>
  <conditionalFormatting sqref="DI3">
    <cfRule type="expression" dxfId="1592" priority="318" stopIfTrue="1">
      <formula>MOD(ROW(),2)</formula>
    </cfRule>
  </conditionalFormatting>
  <conditionalFormatting sqref="J3">
    <cfRule type="expression" dxfId="1591" priority="317" stopIfTrue="1">
      <formula>MOD(ROW(),2)</formula>
    </cfRule>
  </conditionalFormatting>
  <conditionalFormatting sqref="CX3">
    <cfRule type="expression" dxfId="1590" priority="316" stopIfTrue="1">
      <formula>MOD(ROW(),2)</formula>
    </cfRule>
  </conditionalFormatting>
  <conditionalFormatting sqref="DD3:DF3">
    <cfRule type="expression" dxfId="1589" priority="315" stopIfTrue="1">
      <formula>MOD(ROW(),2)</formula>
    </cfRule>
  </conditionalFormatting>
  <conditionalFormatting sqref="DK4:JS4 V4:AX4 T4 CU4 A4:Q4">
    <cfRule type="expression" dxfId="1588" priority="314" stopIfTrue="1">
      <formula>MOD(ROW(),2)</formula>
    </cfRule>
  </conditionalFormatting>
  <conditionalFormatting sqref="S4">
    <cfRule type="expression" dxfId="1587" priority="313" stopIfTrue="1">
      <formula>MOD(ROW(),2)</formula>
    </cfRule>
  </conditionalFormatting>
  <conditionalFormatting sqref="U4">
    <cfRule type="expression" dxfId="1586" priority="312" stopIfTrue="1">
      <formula>MOD(ROW(),2)</formula>
    </cfRule>
  </conditionalFormatting>
  <conditionalFormatting sqref="BD4">
    <cfRule type="expression" dxfId="1585" priority="310" stopIfTrue="1">
      <formula>MOD(ROW(),2)</formula>
    </cfRule>
  </conditionalFormatting>
  <conditionalFormatting sqref="BG4:BJ4 CC4:CE4 CO4 CW4">
    <cfRule type="expression" dxfId="1584" priority="311" stopIfTrue="1">
      <formula>MOD(ROW(),2)</formula>
    </cfRule>
  </conditionalFormatting>
  <conditionalFormatting sqref="BE4">
    <cfRule type="expression" dxfId="1583" priority="309" stopIfTrue="1">
      <formula>MOD(ROW(),2)</formula>
    </cfRule>
  </conditionalFormatting>
  <conditionalFormatting sqref="BF4">
    <cfRule type="expression" dxfId="1582" priority="308" stopIfTrue="1">
      <formula>MOD(ROW(),2)</formula>
    </cfRule>
  </conditionalFormatting>
  <conditionalFormatting sqref="BK4">
    <cfRule type="expression" dxfId="1581" priority="307" stopIfTrue="1">
      <formula>MOD(ROW(),2)</formula>
    </cfRule>
  </conditionalFormatting>
  <conditionalFormatting sqref="BL4">
    <cfRule type="expression" dxfId="1580" priority="306" stopIfTrue="1">
      <formula>MOD(ROW(),2)</formula>
    </cfRule>
  </conditionalFormatting>
  <conditionalFormatting sqref="BM4:BP4">
    <cfRule type="expression" dxfId="1579" priority="305" stopIfTrue="1">
      <formula>MOD(ROW(),2)</formula>
    </cfRule>
  </conditionalFormatting>
  <conditionalFormatting sqref="BQ4">
    <cfRule type="expression" dxfId="1578" priority="304" stopIfTrue="1">
      <formula>MOD(ROW(),2)</formula>
    </cfRule>
  </conditionalFormatting>
  <conditionalFormatting sqref="BS4">
    <cfRule type="expression" dxfId="1577" priority="303" stopIfTrue="1">
      <formula>MOD(ROW(),2)</formula>
    </cfRule>
  </conditionalFormatting>
  <conditionalFormatting sqref="BR4">
    <cfRule type="expression" dxfId="1576" priority="302" stopIfTrue="1">
      <formula>MOD(ROW(),2)</formula>
    </cfRule>
  </conditionalFormatting>
  <conditionalFormatting sqref="BT4:BV4">
    <cfRule type="expression" dxfId="1575" priority="301" stopIfTrue="1">
      <formula>MOD(ROW(),2)</formula>
    </cfRule>
  </conditionalFormatting>
  <conditionalFormatting sqref="BW4">
    <cfRule type="expression" dxfId="1574" priority="300" stopIfTrue="1">
      <formula>MOD(ROW(),2)</formula>
    </cfRule>
  </conditionalFormatting>
  <conditionalFormatting sqref="BZ4">
    <cfRule type="expression" dxfId="1573" priority="299" stopIfTrue="1">
      <formula>MOD(ROW(),2)</formula>
    </cfRule>
  </conditionalFormatting>
  <conditionalFormatting sqref="BX4">
    <cfRule type="expression" dxfId="1572" priority="298" stopIfTrue="1">
      <formula>MOD(ROW(),2)</formula>
    </cfRule>
  </conditionalFormatting>
  <conditionalFormatting sqref="CA4">
    <cfRule type="expression" dxfId="1571" priority="297" stopIfTrue="1">
      <formula>MOD(ROW(),2)</formula>
    </cfRule>
  </conditionalFormatting>
  <conditionalFormatting sqref="BY4">
    <cfRule type="expression" dxfId="1570" priority="296" stopIfTrue="1">
      <formula>MOD(ROW(),2)</formula>
    </cfRule>
  </conditionalFormatting>
  <conditionalFormatting sqref="CB4">
    <cfRule type="expression" dxfId="1569" priority="295" stopIfTrue="1">
      <formula>MOD(ROW(),2)</formula>
    </cfRule>
  </conditionalFormatting>
  <conditionalFormatting sqref="CF4">
    <cfRule type="expression" dxfId="1568" priority="294" stopIfTrue="1">
      <formula>MOD(ROW(),2)</formula>
    </cfRule>
  </conditionalFormatting>
  <conditionalFormatting sqref="CG4">
    <cfRule type="expression" dxfId="1567" priority="293" stopIfTrue="1">
      <formula>MOD(ROW(),2)</formula>
    </cfRule>
  </conditionalFormatting>
  <conditionalFormatting sqref="CH4">
    <cfRule type="expression" dxfId="1566" priority="292" stopIfTrue="1">
      <formula>MOD(ROW(),2)</formula>
    </cfRule>
  </conditionalFormatting>
  <conditionalFormatting sqref="CI4">
    <cfRule type="expression" dxfId="1565" priority="291" stopIfTrue="1">
      <formula>MOD(ROW(),2)</formula>
    </cfRule>
  </conditionalFormatting>
  <conditionalFormatting sqref="CJ4">
    <cfRule type="expression" dxfId="1564" priority="290" stopIfTrue="1">
      <formula>MOD(ROW(),2)</formula>
    </cfRule>
  </conditionalFormatting>
  <conditionalFormatting sqref="CK4">
    <cfRule type="expression" dxfId="1563" priority="289" stopIfTrue="1">
      <formula>MOD(ROW(),2)</formula>
    </cfRule>
  </conditionalFormatting>
  <conditionalFormatting sqref="CL4">
    <cfRule type="expression" dxfId="1562" priority="288" stopIfTrue="1">
      <formula>MOD(ROW(),2)</formula>
    </cfRule>
  </conditionalFormatting>
  <conditionalFormatting sqref="CN4">
    <cfRule type="expression" dxfId="1561" priority="287" stopIfTrue="1">
      <formula>MOD(ROW(),2)</formula>
    </cfRule>
  </conditionalFormatting>
  <conditionalFormatting sqref="CM4">
    <cfRule type="expression" dxfId="1560" priority="286" stopIfTrue="1">
      <formula>MOD(ROW(),2)</formula>
    </cfRule>
  </conditionalFormatting>
  <conditionalFormatting sqref="CP4:CR4">
    <cfRule type="expression" dxfId="1559" priority="285" stopIfTrue="1">
      <formula>MOD(ROW(),2)</formula>
    </cfRule>
  </conditionalFormatting>
  <conditionalFormatting sqref="CS4">
    <cfRule type="expression" dxfId="1558" priority="284" stopIfTrue="1">
      <formula>MOD(ROW(),2)</formula>
    </cfRule>
  </conditionalFormatting>
  <conditionalFormatting sqref="CT4">
    <cfRule type="expression" dxfId="1557" priority="283" stopIfTrue="1">
      <formula>MOD(ROW(),2)</formula>
    </cfRule>
  </conditionalFormatting>
  <conditionalFormatting sqref="CV4">
    <cfRule type="expression" dxfId="1556" priority="282" stopIfTrue="1">
      <formula>MOD(ROW(),2)</formula>
    </cfRule>
  </conditionalFormatting>
  <conditionalFormatting sqref="CX4">
    <cfRule type="expression" dxfId="1555" priority="281" stopIfTrue="1">
      <formula>MOD(ROW(),2)</formula>
    </cfRule>
  </conditionalFormatting>
  <conditionalFormatting sqref="DD4:DF4">
    <cfRule type="expression" dxfId="1554" priority="280" stopIfTrue="1">
      <formula>MOD(ROW(),2)</formula>
    </cfRule>
  </conditionalFormatting>
  <conditionalFormatting sqref="CY4:CZ4">
    <cfRule type="expression" dxfId="1553" priority="278" stopIfTrue="1">
      <formula>MOD(ROW(),2)</formula>
    </cfRule>
  </conditionalFormatting>
  <conditionalFormatting sqref="DG4:DH4">
    <cfRule type="expression" dxfId="1552" priority="276" stopIfTrue="1">
      <formula>MOD(ROW(),2)</formula>
    </cfRule>
  </conditionalFormatting>
  <conditionalFormatting sqref="DI4">
    <cfRule type="expression" dxfId="1551" priority="275" stopIfTrue="1">
      <formula>MOD(ROW(),2)</formula>
    </cfRule>
  </conditionalFormatting>
  <conditionalFormatting sqref="R4">
    <cfRule type="expression" dxfId="1550" priority="274" stopIfTrue="1">
      <formula>MOD(ROW(),2)</formula>
    </cfRule>
  </conditionalFormatting>
  <conditionalFormatting sqref="DJ4">
    <cfRule type="expression" dxfId="1549" priority="273" stopIfTrue="1">
      <formula>MOD(ROW(),2)</formula>
    </cfRule>
  </conditionalFormatting>
  <conditionalFormatting sqref="AY4">
    <cfRule type="expression" dxfId="1548" priority="272" stopIfTrue="1">
      <formula>MOD(ROW(),2)</formula>
    </cfRule>
  </conditionalFormatting>
  <conditionalFormatting sqref="DA4:DC4">
    <cfRule type="expression" dxfId="1547" priority="270" stopIfTrue="1">
      <formula>MOD(ROW(),2)</formula>
    </cfRule>
  </conditionalFormatting>
  <conditionalFormatting sqref="A5:B5 V5:AX5 DK5:JS5 CU5 D5:Q5">
    <cfRule type="expression" dxfId="1546" priority="269" stopIfTrue="1">
      <formula>MOD(ROW(),2)</formula>
    </cfRule>
  </conditionalFormatting>
  <conditionalFormatting sqref="C5">
    <cfRule type="expression" dxfId="1545" priority="268" stopIfTrue="1">
      <formula>MOD(ROW(),2)</formula>
    </cfRule>
  </conditionalFormatting>
  <conditionalFormatting sqref="R5">
    <cfRule type="expression" dxfId="1544" priority="267" stopIfTrue="1">
      <formula>MOD(ROW(),2)</formula>
    </cfRule>
  </conditionalFormatting>
  <conditionalFormatting sqref="S5">
    <cfRule type="expression" dxfId="1543" priority="266" stopIfTrue="1">
      <formula>MOD(ROW(),2)</formula>
    </cfRule>
  </conditionalFormatting>
  <conditionalFormatting sqref="U5">
    <cfRule type="expression" dxfId="1542" priority="265" stopIfTrue="1">
      <formula>MOD(ROW(),2)</formula>
    </cfRule>
  </conditionalFormatting>
  <conditionalFormatting sqref="AY5">
    <cfRule type="expression" dxfId="1541" priority="264" stopIfTrue="1">
      <formula>MOD(ROW(),2)</formula>
    </cfRule>
  </conditionalFormatting>
  <conditionalFormatting sqref="BE5 BG5:BJ5 BQ5:BR5 CC5:CE5 BT5:BX5 CI5:CL5 CV5:CW5 DG5:DI5">
    <cfRule type="expression" dxfId="1540" priority="263" stopIfTrue="1">
      <formula>MOD(ROW(),2)</formula>
    </cfRule>
  </conditionalFormatting>
  <conditionalFormatting sqref="BF5">
    <cfRule type="expression" dxfId="1539" priority="262" stopIfTrue="1">
      <formula>MOD(ROW(),2)</formula>
    </cfRule>
  </conditionalFormatting>
  <conditionalFormatting sqref="BM5:BP5">
    <cfRule type="expression" dxfId="1538" priority="261" stopIfTrue="1">
      <formula>MOD(ROW(),2)</formula>
    </cfRule>
  </conditionalFormatting>
  <conditionalFormatting sqref="BS5">
    <cfRule type="expression" dxfId="1537" priority="260" stopIfTrue="1">
      <formula>MOD(ROW(),2)</formula>
    </cfRule>
  </conditionalFormatting>
  <conditionalFormatting sqref="BY5">
    <cfRule type="expression" dxfId="1536" priority="259" stopIfTrue="1">
      <formula>MOD(ROW(),2)</formula>
    </cfRule>
  </conditionalFormatting>
  <conditionalFormatting sqref="CB5">
    <cfRule type="expression" dxfId="1535" priority="258" stopIfTrue="1">
      <formula>MOD(ROW(),2)</formula>
    </cfRule>
  </conditionalFormatting>
  <conditionalFormatting sqref="CN5">
    <cfRule type="expression" dxfId="1534" priority="257" stopIfTrue="1">
      <formula>MOD(ROW(),2)</formula>
    </cfRule>
  </conditionalFormatting>
  <conditionalFormatting sqref="CM5">
    <cfRule type="expression" dxfId="1533" priority="256" stopIfTrue="1">
      <formula>MOD(ROW(),2)</formula>
    </cfRule>
  </conditionalFormatting>
  <conditionalFormatting sqref="CT5">
    <cfRule type="expression" dxfId="1532" priority="255" stopIfTrue="1">
      <formula>MOD(ROW(),2)</formula>
    </cfRule>
  </conditionalFormatting>
  <conditionalFormatting sqref="CY5:CZ5">
    <cfRule type="expression" dxfId="1531" priority="253" stopIfTrue="1">
      <formula>MOD(ROW(),2)</formula>
    </cfRule>
  </conditionalFormatting>
  <conditionalFormatting sqref="BD5">
    <cfRule type="expression" dxfId="1530" priority="251" stopIfTrue="1">
      <formula>MOD(ROW(),2)</formula>
    </cfRule>
  </conditionalFormatting>
  <conditionalFormatting sqref="BZ5">
    <cfRule type="expression" dxfId="1529" priority="250" stopIfTrue="1">
      <formula>MOD(ROW(),2)</formula>
    </cfRule>
  </conditionalFormatting>
  <conditionalFormatting sqref="CA5">
    <cfRule type="expression" dxfId="1528" priority="249" stopIfTrue="1">
      <formula>MOD(ROW(),2)</formula>
    </cfRule>
  </conditionalFormatting>
  <conditionalFormatting sqref="DJ5">
    <cfRule type="expression" dxfId="1527" priority="248" stopIfTrue="1">
      <formula>MOD(ROW(),2)</formula>
    </cfRule>
  </conditionalFormatting>
  <conditionalFormatting sqref="T5">
    <cfRule type="expression" dxfId="1526" priority="247" stopIfTrue="1">
      <formula>MOD(ROW(),2)</formula>
    </cfRule>
  </conditionalFormatting>
  <conditionalFormatting sqref="BK5">
    <cfRule type="expression" dxfId="1525" priority="246" stopIfTrue="1">
      <formula>MOD(ROW(),2)</formula>
    </cfRule>
  </conditionalFormatting>
  <conditionalFormatting sqref="BL5">
    <cfRule type="expression" dxfId="1524" priority="245" stopIfTrue="1">
      <formula>MOD(ROW(),2)</formula>
    </cfRule>
  </conditionalFormatting>
  <conditionalFormatting sqref="CF5">
    <cfRule type="expression" dxfId="1523" priority="243" stopIfTrue="1">
      <formula>MOD(ROW(),2)</formula>
    </cfRule>
  </conditionalFormatting>
  <conditionalFormatting sqref="CG5">
    <cfRule type="expression" dxfId="1522" priority="242" stopIfTrue="1">
      <formula>MOD(ROW(),2)</formula>
    </cfRule>
  </conditionalFormatting>
  <conditionalFormatting sqref="CH5">
    <cfRule type="expression" dxfId="1521" priority="241" stopIfTrue="1">
      <formula>MOD(ROW(),2)</formula>
    </cfRule>
  </conditionalFormatting>
  <conditionalFormatting sqref="CO5">
    <cfRule type="expression" dxfId="1520" priority="240" stopIfTrue="1">
      <formula>MOD(ROW(),2)</formula>
    </cfRule>
  </conditionalFormatting>
  <conditionalFormatting sqref="CP5:CR5">
    <cfRule type="expression" dxfId="1519" priority="239" stopIfTrue="1">
      <formula>MOD(ROW(),2)</formula>
    </cfRule>
  </conditionalFormatting>
  <conditionalFormatting sqref="CS5">
    <cfRule type="expression" dxfId="1518" priority="238" stopIfTrue="1">
      <formula>MOD(ROW(),2)</formula>
    </cfRule>
  </conditionalFormatting>
  <conditionalFormatting sqref="CX5">
    <cfRule type="expression" dxfId="1517" priority="237" stopIfTrue="1">
      <formula>MOD(ROW(),2)</formula>
    </cfRule>
  </conditionalFormatting>
  <conditionalFormatting sqref="DD5:DF5">
    <cfRule type="expression" dxfId="1516" priority="236" stopIfTrue="1">
      <formula>MOD(ROW(),2)</formula>
    </cfRule>
  </conditionalFormatting>
  <conditionalFormatting sqref="DA5:DC5">
    <cfRule type="expression" dxfId="1515" priority="235" stopIfTrue="1">
      <formula>MOD(ROW(),2)</formula>
    </cfRule>
  </conditionalFormatting>
  <conditionalFormatting sqref="BB6:BC6 DK6:JS6 U6:AX6 A6:S6">
    <cfRule type="expression" dxfId="1514" priority="234" stopIfTrue="1">
      <formula>MOD(ROW(),2)</formula>
    </cfRule>
  </conditionalFormatting>
  <conditionalFormatting sqref="AY6">
    <cfRule type="expression" dxfId="1513" priority="233" stopIfTrue="1">
      <formula>MOD(ROW(),2)</formula>
    </cfRule>
  </conditionalFormatting>
  <conditionalFormatting sqref="BG6:BJ6 BT6:BV6 CC6:CE6 CO6 CU6 CW6 DD6:DF6">
    <cfRule type="expression" dxfId="1512" priority="231" stopIfTrue="1">
      <formula>MOD(ROW(),2)</formula>
    </cfRule>
  </conditionalFormatting>
  <conditionalFormatting sqref="CU6">
    <cfRule type="expression" dxfId="1511" priority="230" stopIfTrue="1">
      <formula>MOD(ROW(),2)</formula>
    </cfRule>
  </conditionalFormatting>
  <conditionalFormatting sqref="BD6">
    <cfRule type="expression" dxfId="1510" priority="229" stopIfTrue="1">
      <formula>MOD(ROW(),2)</formula>
    </cfRule>
  </conditionalFormatting>
  <conditionalFormatting sqref="BE6">
    <cfRule type="expression" dxfId="1509" priority="228" stopIfTrue="1">
      <formula>MOD(ROW(),2)</formula>
    </cfRule>
  </conditionalFormatting>
  <conditionalFormatting sqref="BF6">
    <cfRule type="expression" dxfId="1508" priority="227" stopIfTrue="1">
      <formula>MOD(ROW(),2)</formula>
    </cfRule>
  </conditionalFormatting>
  <conditionalFormatting sqref="BK6">
    <cfRule type="expression" dxfId="1507" priority="226" stopIfTrue="1">
      <formula>MOD(ROW(),2)</formula>
    </cfRule>
  </conditionalFormatting>
  <conditionalFormatting sqref="BL6">
    <cfRule type="expression" dxfId="1506" priority="225" stopIfTrue="1">
      <formula>MOD(ROW(),2)</formula>
    </cfRule>
  </conditionalFormatting>
  <conditionalFormatting sqref="BM6:BP6">
    <cfRule type="expression" dxfId="1505" priority="224" stopIfTrue="1">
      <formula>MOD(ROW(),2)</formula>
    </cfRule>
  </conditionalFormatting>
  <conditionalFormatting sqref="BR6">
    <cfRule type="expression" dxfId="1504" priority="223" stopIfTrue="1">
      <formula>MOD(ROW(),2)</formula>
    </cfRule>
  </conditionalFormatting>
  <conditionalFormatting sqref="BS6">
    <cfRule type="expression" dxfId="1503" priority="222" stopIfTrue="1">
      <formula>MOD(ROW(),2)</formula>
    </cfRule>
  </conditionalFormatting>
  <conditionalFormatting sqref="BX6">
    <cfRule type="expression" dxfId="1502" priority="221" stopIfTrue="1">
      <formula>MOD(ROW(),2)</formula>
    </cfRule>
  </conditionalFormatting>
  <conditionalFormatting sqref="BY6">
    <cfRule type="expression" dxfId="1501" priority="220" stopIfTrue="1">
      <formula>MOD(ROW(),2)</formula>
    </cfRule>
  </conditionalFormatting>
  <conditionalFormatting sqref="CB6">
    <cfRule type="expression" dxfId="1500" priority="219" stopIfTrue="1">
      <formula>MOD(ROW(),2)</formula>
    </cfRule>
  </conditionalFormatting>
  <conditionalFormatting sqref="CF6">
    <cfRule type="expression" dxfId="1499" priority="218" stopIfTrue="1">
      <formula>MOD(ROW(),2)</formula>
    </cfRule>
  </conditionalFormatting>
  <conditionalFormatting sqref="CI6">
    <cfRule type="expression" dxfId="1498" priority="217" stopIfTrue="1">
      <formula>MOD(ROW(),2)</formula>
    </cfRule>
  </conditionalFormatting>
  <conditionalFormatting sqref="CK6">
    <cfRule type="expression" dxfId="1497" priority="216" stopIfTrue="1">
      <formula>MOD(ROW(),2)</formula>
    </cfRule>
  </conditionalFormatting>
  <conditionalFormatting sqref="CV6">
    <cfRule type="expression" dxfId="1496" priority="215" stopIfTrue="1">
      <formula>MOD(ROW(),2)</formula>
    </cfRule>
  </conditionalFormatting>
  <conditionalFormatting sqref="DA6:DC6 DA7:DA12">
    <cfRule type="expression" dxfId="1495" priority="214" stopIfTrue="1">
      <formula>MOD(ROW(),2)</formula>
    </cfRule>
  </conditionalFormatting>
  <conditionalFormatting sqref="CY6:CZ6">
    <cfRule type="expression" dxfId="1494" priority="213" stopIfTrue="1">
      <formula>MOD(ROW(),2)</formula>
    </cfRule>
  </conditionalFormatting>
  <conditionalFormatting sqref="BZ6">
    <cfRule type="expression" dxfId="1493" priority="211" stopIfTrue="1">
      <formula>MOD(ROW(),2)</formula>
    </cfRule>
  </conditionalFormatting>
  <conditionalFormatting sqref="CL6">
    <cfRule type="expression" dxfId="1492" priority="210" stopIfTrue="1">
      <formula>MOD(ROW(),2)</formula>
    </cfRule>
  </conditionalFormatting>
  <conditionalFormatting sqref="CN6">
    <cfRule type="expression" dxfId="1491" priority="209" stopIfTrue="1">
      <formula>MOD(ROW(),2)</formula>
    </cfRule>
  </conditionalFormatting>
  <conditionalFormatting sqref="CM6">
    <cfRule type="expression" dxfId="1490" priority="208" stopIfTrue="1">
      <formula>MOD(ROW(),2)</formula>
    </cfRule>
  </conditionalFormatting>
  <conditionalFormatting sqref="CP6:CR6">
    <cfRule type="expression" dxfId="1489" priority="207" stopIfTrue="1">
      <formula>MOD(ROW(),2)</formula>
    </cfRule>
  </conditionalFormatting>
  <conditionalFormatting sqref="CS6">
    <cfRule type="expression" dxfId="1488" priority="206" stopIfTrue="1">
      <formula>MOD(ROW(),2)</formula>
    </cfRule>
  </conditionalFormatting>
  <conditionalFormatting sqref="CT6">
    <cfRule type="expression" dxfId="1487" priority="205" stopIfTrue="1">
      <formula>MOD(ROW(),2)</formula>
    </cfRule>
  </conditionalFormatting>
  <conditionalFormatting sqref="CX6">
    <cfRule type="expression" dxfId="1486" priority="204" stopIfTrue="1">
      <formula>MOD(ROW(),2)</formula>
    </cfRule>
  </conditionalFormatting>
  <conditionalFormatting sqref="DG6:DH6">
    <cfRule type="expression" dxfId="1485" priority="203" stopIfTrue="1">
      <formula>MOD(ROW(),2)</formula>
    </cfRule>
  </conditionalFormatting>
  <conditionalFormatting sqref="DJ6">
    <cfRule type="expression" dxfId="1484" priority="201" stopIfTrue="1">
      <formula>MOD(ROW(),2)</formula>
    </cfRule>
  </conditionalFormatting>
  <conditionalFormatting sqref="DI6">
    <cfRule type="expression" dxfId="1483" priority="202" stopIfTrue="1">
      <formula>MOD(ROW(),2)</formula>
    </cfRule>
  </conditionalFormatting>
  <conditionalFormatting sqref="T6">
    <cfRule type="expression" dxfId="1482" priority="200" stopIfTrue="1">
      <formula>MOD(ROW(),2)</formula>
    </cfRule>
  </conditionalFormatting>
  <conditionalFormatting sqref="AZ6:BA6">
    <cfRule type="expression" dxfId="1481" priority="199" stopIfTrue="1">
      <formula>MOD(ROW(),2)</formula>
    </cfRule>
  </conditionalFormatting>
  <conditionalFormatting sqref="BQ6">
    <cfRule type="expression" dxfId="1480" priority="198" stopIfTrue="1">
      <formula>MOD(ROW(),2)</formula>
    </cfRule>
  </conditionalFormatting>
  <conditionalFormatting sqref="BW6">
    <cfRule type="expression" dxfId="1479" priority="197" stopIfTrue="1">
      <formula>MOD(ROW(),2)</formula>
    </cfRule>
  </conditionalFormatting>
  <conditionalFormatting sqref="CA6">
    <cfRule type="expression" dxfId="1478" priority="196" stopIfTrue="1">
      <formula>MOD(ROW(),2)</formula>
    </cfRule>
  </conditionalFormatting>
  <conditionalFormatting sqref="CG6">
    <cfRule type="expression" dxfId="1477" priority="195" stopIfTrue="1">
      <formula>MOD(ROW(),2)</formula>
    </cfRule>
  </conditionalFormatting>
  <conditionalFormatting sqref="CH6">
    <cfRule type="expression" dxfId="1476" priority="194" stopIfTrue="1">
      <formula>MOD(ROW(),2)</formula>
    </cfRule>
  </conditionalFormatting>
  <conditionalFormatting sqref="CJ6">
    <cfRule type="expression" dxfId="1475" priority="193" stopIfTrue="1">
      <formula>MOD(ROW(),2)</formula>
    </cfRule>
  </conditionalFormatting>
  <conditionalFormatting sqref="V7:AX7 DK7:JS7 CU7 A7:Q7">
    <cfRule type="expression" dxfId="1474" priority="192" stopIfTrue="1">
      <formula>MOD(ROW(),2)</formula>
    </cfRule>
  </conditionalFormatting>
  <conditionalFormatting sqref="R7">
    <cfRule type="expression" dxfId="1473" priority="191" stopIfTrue="1">
      <formula>MOD(ROW(),2)</formula>
    </cfRule>
  </conditionalFormatting>
  <conditionalFormatting sqref="S7">
    <cfRule type="expression" dxfId="1472" priority="190" stopIfTrue="1">
      <formula>MOD(ROW(),2)</formula>
    </cfRule>
  </conditionalFormatting>
  <conditionalFormatting sqref="U7">
    <cfRule type="expression" dxfId="1471" priority="189" stopIfTrue="1">
      <formula>MOD(ROW(),2)</formula>
    </cfRule>
  </conditionalFormatting>
  <conditionalFormatting sqref="AY7">
    <cfRule type="expression" dxfId="1470" priority="188" stopIfTrue="1">
      <formula>MOD(ROW(),2)</formula>
    </cfRule>
  </conditionalFormatting>
  <conditionalFormatting sqref="BE7 BG7:BJ7 BQ7:BR7 BT7:BX7 CC7:CL7 CO7:CR7 CV7:CX7 DD7:DI7">
    <cfRule type="expression" dxfId="1469" priority="187" stopIfTrue="1">
      <formula>MOD(ROW(),2)</formula>
    </cfRule>
  </conditionalFormatting>
  <conditionalFormatting sqref="BF7">
    <cfRule type="expression" dxfId="1468" priority="186" stopIfTrue="1">
      <formula>MOD(ROW(),2)</formula>
    </cfRule>
  </conditionalFormatting>
  <conditionalFormatting sqref="BM7:BP7">
    <cfRule type="expression" dxfId="1467" priority="185" stopIfTrue="1">
      <formula>MOD(ROW(),2)</formula>
    </cfRule>
  </conditionalFormatting>
  <conditionalFormatting sqref="BS7">
    <cfRule type="expression" dxfId="1466" priority="184" stopIfTrue="1">
      <formula>MOD(ROW(),2)</formula>
    </cfRule>
  </conditionalFormatting>
  <conditionalFormatting sqref="BY7">
    <cfRule type="expression" dxfId="1465" priority="183" stopIfTrue="1">
      <formula>MOD(ROW(),2)</formula>
    </cfRule>
  </conditionalFormatting>
  <conditionalFormatting sqref="CB7">
    <cfRule type="expression" dxfId="1464" priority="182" stopIfTrue="1">
      <formula>MOD(ROW(),2)</formula>
    </cfRule>
  </conditionalFormatting>
  <conditionalFormatting sqref="CN7">
    <cfRule type="expression" dxfId="1463" priority="181" stopIfTrue="1">
      <formula>MOD(ROW(),2)</formula>
    </cfRule>
  </conditionalFormatting>
  <conditionalFormatting sqref="CM7">
    <cfRule type="expression" dxfId="1462" priority="180" stopIfTrue="1">
      <formula>MOD(ROW(),2)</formula>
    </cfRule>
  </conditionalFormatting>
  <conditionalFormatting sqref="CT7">
    <cfRule type="expression" dxfId="1461" priority="179" stopIfTrue="1">
      <formula>MOD(ROW(),2)</formula>
    </cfRule>
  </conditionalFormatting>
  <conditionalFormatting sqref="DB7:DC7">
    <cfRule type="expression" dxfId="1460" priority="178" stopIfTrue="1">
      <formula>MOD(ROW(),2)</formula>
    </cfRule>
  </conditionalFormatting>
  <conditionalFormatting sqref="CY7:CZ7">
    <cfRule type="expression" dxfId="1459" priority="177" stopIfTrue="1">
      <formula>MOD(ROW(),2)</formula>
    </cfRule>
  </conditionalFormatting>
  <conditionalFormatting sqref="BD7">
    <cfRule type="expression" dxfId="1458" priority="175" stopIfTrue="1">
      <formula>MOD(ROW(),2)</formula>
    </cfRule>
  </conditionalFormatting>
  <conditionalFormatting sqref="BK7">
    <cfRule type="expression" dxfId="1457" priority="174" stopIfTrue="1">
      <formula>MOD(ROW(),2)</formula>
    </cfRule>
  </conditionalFormatting>
  <conditionalFormatting sqref="BL7">
    <cfRule type="expression" dxfId="1456" priority="173" stopIfTrue="1">
      <formula>MOD(ROW(),2)</formula>
    </cfRule>
  </conditionalFormatting>
  <conditionalFormatting sqref="BZ7">
    <cfRule type="expression" dxfId="1455" priority="172" stopIfTrue="1">
      <formula>MOD(ROW(),2)</formula>
    </cfRule>
  </conditionalFormatting>
  <conditionalFormatting sqref="CA7">
    <cfRule type="expression" dxfId="1454" priority="171" stopIfTrue="1">
      <formula>MOD(ROW(),2)</formula>
    </cfRule>
  </conditionalFormatting>
  <conditionalFormatting sqref="CS7">
    <cfRule type="expression" dxfId="1453" priority="170" stopIfTrue="1">
      <formula>MOD(ROW(),2)</formula>
    </cfRule>
  </conditionalFormatting>
  <conditionalFormatting sqref="DJ7">
    <cfRule type="expression" dxfId="1452" priority="169" stopIfTrue="1">
      <formula>MOD(ROW(),2)</formula>
    </cfRule>
  </conditionalFormatting>
  <conditionalFormatting sqref="T7">
    <cfRule type="expression" dxfId="1451" priority="168" stopIfTrue="1">
      <formula>MOD(ROW(),2)</formula>
    </cfRule>
  </conditionalFormatting>
  <conditionalFormatting sqref="H8:Q8 A8:D8 DK8:JS8 V8:AX8 BB8:BC8">
    <cfRule type="expression" dxfId="1450" priority="167" stopIfTrue="1">
      <formula>MOD(ROW(),2)</formula>
    </cfRule>
  </conditionalFormatting>
  <conditionalFormatting sqref="R8">
    <cfRule type="expression" dxfId="1449" priority="166" stopIfTrue="1">
      <formula>MOD(ROW(),2)</formula>
    </cfRule>
  </conditionalFormatting>
  <conditionalFormatting sqref="S8">
    <cfRule type="expression" dxfId="1448" priority="165" stopIfTrue="1">
      <formula>MOD(ROW(),2)</formula>
    </cfRule>
  </conditionalFormatting>
  <conditionalFormatting sqref="U8">
    <cfRule type="expression" dxfId="1447" priority="164" stopIfTrue="1">
      <formula>MOD(ROW(),2)</formula>
    </cfRule>
  </conditionalFormatting>
  <conditionalFormatting sqref="BG8:BJ8">
    <cfRule type="expression" dxfId="1446" priority="163" stopIfTrue="1">
      <formula>MOD(ROW(),2)</formula>
    </cfRule>
  </conditionalFormatting>
  <conditionalFormatting sqref="BE8">
    <cfRule type="expression" dxfId="1445" priority="162" stopIfTrue="1">
      <formula>MOD(ROW(),2)</formula>
    </cfRule>
  </conditionalFormatting>
  <conditionalFormatting sqref="BF8">
    <cfRule type="expression" dxfId="1444" priority="161" stopIfTrue="1">
      <formula>MOD(ROW(),2)</formula>
    </cfRule>
  </conditionalFormatting>
  <conditionalFormatting sqref="CC8:CE8 CO8 DD8:DF8">
    <cfRule type="expression" dxfId="1443" priority="160" stopIfTrue="1">
      <formula>MOD(ROW(),2)</formula>
    </cfRule>
  </conditionalFormatting>
  <conditionalFormatting sqref="BM8:BP8">
    <cfRule type="expression" dxfId="1442" priority="159" stopIfTrue="1">
      <formula>MOD(ROW(),2)</formula>
    </cfRule>
  </conditionalFormatting>
  <conditionalFormatting sqref="BQ8">
    <cfRule type="expression" dxfId="1441" priority="158" stopIfTrue="1">
      <formula>MOD(ROW(),2)</formula>
    </cfRule>
  </conditionalFormatting>
  <conditionalFormatting sqref="BR8">
    <cfRule type="expression" dxfId="1440" priority="157" stopIfTrue="1">
      <formula>MOD(ROW(),2)</formula>
    </cfRule>
  </conditionalFormatting>
  <conditionalFormatting sqref="BS8">
    <cfRule type="expression" dxfId="1439" priority="156" stopIfTrue="1">
      <formula>MOD(ROW(),2)</formula>
    </cfRule>
  </conditionalFormatting>
  <conditionalFormatting sqref="BT8:BV8">
    <cfRule type="expression" dxfId="1438" priority="155" stopIfTrue="1">
      <formula>MOD(ROW(),2)</formula>
    </cfRule>
  </conditionalFormatting>
  <conditionalFormatting sqref="BY8">
    <cfRule type="expression" dxfId="1437" priority="154" stopIfTrue="1">
      <formula>MOD(ROW(),2)</formula>
    </cfRule>
  </conditionalFormatting>
  <conditionalFormatting sqref="CB8">
    <cfRule type="expression" dxfId="1436" priority="153" stopIfTrue="1">
      <formula>MOD(ROW(),2)</formula>
    </cfRule>
  </conditionalFormatting>
  <conditionalFormatting sqref="CN8">
    <cfRule type="expression" dxfId="1435" priority="152" stopIfTrue="1">
      <formula>MOD(ROW(),2)</formula>
    </cfRule>
  </conditionalFormatting>
  <conditionalFormatting sqref="CM8">
    <cfRule type="expression" dxfId="1434" priority="151" stopIfTrue="1">
      <formula>MOD(ROW(),2)</formula>
    </cfRule>
  </conditionalFormatting>
  <conditionalFormatting sqref="DB8:DC8">
    <cfRule type="expression" dxfId="1433" priority="150" stopIfTrue="1">
      <formula>MOD(ROW(),2)</formula>
    </cfRule>
  </conditionalFormatting>
  <conditionalFormatting sqref="BX8">
    <cfRule type="expression" dxfId="1432" priority="149" stopIfTrue="1">
      <formula>MOD(ROW(),2)</formula>
    </cfRule>
  </conditionalFormatting>
  <conditionalFormatting sqref="CI8">
    <cfRule type="expression" dxfId="1431" priority="148" stopIfTrue="1">
      <formula>MOD(ROW(),2)</formula>
    </cfRule>
  </conditionalFormatting>
  <conditionalFormatting sqref="CS8">
    <cfRule type="expression" dxfId="1430" priority="147" stopIfTrue="1">
      <formula>MOD(ROW(),2)</formula>
    </cfRule>
  </conditionalFormatting>
  <conditionalFormatting sqref="CT8:CU8 CT9">
    <cfRule type="expression" dxfId="1429" priority="146" stopIfTrue="1">
      <formula>MOD(ROW(),2)</formula>
    </cfRule>
  </conditionalFormatting>
  <conditionalFormatting sqref="CY8:CZ8">
    <cfRule type="expression" dxfId="1428" priority="145" stopIfTrue="1">
      <formula>MOD(ROW(),2)</formula>
    </cfRule>
  </conditionalFormatting>
  <conditionalFormatting sqref="AY8">
    <cfRule type="expression" dxfId="1427" priority="143" stopIfTrue="1">
      <formula>MOD(ROW(),2)</formula>
    </cfRule>
  </conditionalFormatting>
  <conditionalFormatting sqref="BD8">
    <cfRule type="expression" dxfId="1426" priority="141" stopIfTrue="1">
      <formula>MOD(ROW(),2)</formula>
    </cfRule>
  </conditionalFormatting>
  <conditionalFormatting sqref="BK8">
    <cfRule type="expression" dxfId="1425" priority="140" stopIfTrue="1">
      <formula>MOD(ROW(),2)</formula>
    </cfRule>
  </conditionalFormatting>
  <conditionalFormatting sqref="BL8">
    <cfRule type="expression" dxfId="1424" priority="139" stopIfTrue="1">
      <formula>MOD(ROW(),2)</formula>
    </cfRule>
  </conditionalFormatting>
  <conditionalFormatting sqref="BW8">
    <cfRule type="expression" dxfId="1423" priority="138" stopIfTrue="1">
      <formula>MOD(ROW(),2)</formula>
    </cfRule>
  </conditionalFormatting>
  <conditionalFormatting sqref="BZ8">
    <cfRule type="expression" dxfId="1422" priority="137" stopIfTrue="1">
      <formula>MOD(ROW(),2)</formula>
    </cfRule>
  </conditionalFormatting>
  <conditionalFormatting sqref="CA8">
    <cfRule type="expression" dxfId="1421" priority="136" stopIfTrue="1">
      <formula>MOD(ROW(),2)</formula>
    </cfRule>
  </conditionalFormatting>
  <conditionalFormatting sqref="CF8">
    <cfRule type="expression" dxfId="1420" priority="135" stopIfTrue="1">
      <formula>MOD(ROW(),2)</formula>
    </cfRule>
  </conditionalFormatting>
  <conditionalFormatting sqref="CG8">
    <cfRule type="expression" dxfId="1419" priority="134" stopIfTrue="1">
      <formula>MOD(ROW(),2)</formula>
    </cfRule>
  </conditionalFormatting>
  <conditionalFormatting sqref="CH8">
    <cfRule type="expression" dxfId="1418" priority="133" stopIfTrue="1">
      <formula>MOD(ROW(),2)</formula>
    </cfRule>
  </conditionalFormatting>
  <conditionalFormatting sqref="CJ8">
    <cfRule type="expression" dxfId="1417" priority="132" stopIfTrue="1">
      <formula>MOD(ROW(),2)</formula>
    </cfRule>
  </conditionalFormatting>
  <conditionalFormatting sqref="CK8">
    <cfRule type="expression" dxfId="1416" priority="131" stopIfTrue="1">
      <formula>MOD(ROW(),2)</formula>
    </cfRule>
  </conditionalFormatting>
  <conditionalFormatting sqref="CL8">
    <cfRule type="expression" dxfId="1415" priority="130" stopIfTrue="1">
      <formula>MOD(ROW(),2)</formula>
    </cfRule>
  </conditionalFormatting>
  <conditionalFormatting sqref="CP8:CR8">
    <cfRule type="expression" dxfId="1414" priority="129" stopIfTrue="1">
      <formula>MOD(ROW(),2)</formula>
    </cfRule>
  </conditionalFormatting>
  <conditionalFormatting sqref="CV8:CW8">
    <cfRule type="expression" dxfId="1413" priority="128" stopIfTrue="1">
      <formula>MOD(ROW(),2)</formula>
    </cfRule>
  </conditionalFormatting>
  <conditionalFormatting sqref="CX8">
    <cfRule type="expression" dxfId="1412" priority="127" stopIfTrue="1">
      <formula>MOD(ROW(),2)</formula>
    </cfRule>
  </conditionalFormatting>
  <conditionalFormatting sqref="DG8:DH8">
    <cfRule type="expression" dxfId="1411" priority="126" stopIfTrue="1">
      <formula>MOD(ROW(),2)</formula>
    </cfRule>
  </conditionalFormatting>
  <conditionalFormatting sqref="DI8">
    <cfRule type="expression" dxfId="1410" priority="125" stopIfTrue="1">
      <formula>MOD(ROW(),2)</formula>
    </cfRule>
  </conditionalFormatting>
  <conditionalFormatting sqref="DJ8">
    <cfRule type="expression" dxfId="1409" priority="124" stopIfTrue="1">
      <formula>MOD(ROW(),2)</formula>
    </cfRule>
  </conditionalFormatting>
  <conditionalFormatting sqref="T8">
    <cfRule type="expression" dxfId="1408" priority="123" stopIfTrue="1">
      <formula>MOD(ROW(),2)</formula>
    </cfRule>
  </conditionalFormatting>
  <conditionalFormatting sqref="E8:G8">
    <cfRule type="expression" dxfId="1407" priority="122" stopIfTrue="1">
      <formula>MOD(ROW(),2)</formula>
    </cfRule>
  </conditionalFormatting>
  <conditionalFormatting sqref="DJ9:JS9 A9:S9">
    <cfRule type="expression" dxfId="1406" priority="121" stopIfTrue="1">
      <formula>MOD(ROW(),2)</formula>
    </cfRule>
  </conditionalFormatting>
  <conditionalFormatting sqref="BT9:BX9 CW9 DD9:DF9 CO9 BD9:BJ9 BM9:BR9 BZ9:CA9 CC9:CL9">
    <cfRule type="expression" dxfId="1405" priority="120" stopIfTrue="1">
      <formula>MOD(ROW(),2)</formula>
    </cfRule>
  </conditionalFormatting>
  <conditionalFormatting sqref="CU9">
    <cfRule type="expression" dxfId="1404" priority="119" stopIfTrue="1">
      <formula>MOD(ROW(),2)</formula>
    </cfRule>
  </conditionalFormatting>
  <conditionalFormatting sqref="BY9">
    <cfRule type="expression" dxfId="1403" priority="118" stopIfTrue="1">
      <formula>MOD(ROW(),2)</formula>
    </cfRule>
  </conditionalFormatting>
  <conditionalFormatting sqref="CB9">
    <cfRule type="expression" dxfId="1402" priority="117" stopIfTrue="1">
      <formula>MOD(ROW(),2)</formula>
    </cfRule>
  </conditionalFormatting>
  <conditionalFormatting sqref="CM9">
    <cfRule type="expression" dxfId="1401" priority="116" stopIfTrue="1">
      <formula>MOD(ROW(),2)</formula>
    </cfRule>
  </conditionalFormatting>
  <conditionalFormatting sqref="CN9">
    <cfRule type="expression" dxfId="1400" priority="115" stopIfTrue="1">
      <formula>MOD(ROW(),2)</formula>
    </cfRule>
  </conditionalFormatting>
  <conditionalFormatting sqref="DB9:DC9">
    <cfRule type="expression" dxfId="1399" priority="114" stopIfTrue="1">
      <formula>MOD(ROW(),2)</formula>
    </cfRule>
  </conditionalFormatting>
  <conditionalFormatting sqref="CY9:CZ9">
    <cfRule type="expression" dxfId="1398" priority="113" stopIfTrue="1">
      <formula>MOD(ROW(),2)</formula>
    </cfRule>
  </conditionalFormatting>
  <conditionalFormatting sqref="BS9">
    <cfRule type="expression" dxfId="1397" priority="111" stopIfTrue="1">
      <formula>MOD(ROW(),2)</formula>
    </cfRule>
  </conditionalFormatting>
  <conditionalFormatting sqref="CV9">
    <cfRule type="expression" dxfId="1396" priority="110" stopIfTrue="1">
      <formula>MOD(ROW(),2)</formula>
    </cfRule>
  </conditionalFormatting>
  <conditionalFormatting sqref="BL9">
    <cfRule type="expression" dxfId="1395" priority="109" stopIfTrue="1">
      <formula>MOD(ROW(),2)</formula>
    </cfRule>
  </conditionalFormatting>
  <conditionalFormatting sqref="BK9">
    <cfRule type="expression" dxfId="1394" priority="108" stopIfTrue="1">
      <formula>MOD(ROW(),2)</formula>
    </cfRule>
  </conditionalFormatting>
  <conditionalFormatting sqref="CP9:CR9">
    <cfRule type="expression" dxfId="1393" priority="107" stopIfTrue="1">
      <formula>MOD(ROW(),2)</formula>
    </cfRule>
  </conditionalFormatting>
  <conditionalFormatting sqref="CS9">
    <cfRule type="expression" dxfId="1392" priority="106" stopIfTrue="1">
      <formula>MOD(ROW(),2)</formula>
    </cfRule>
  </conditionalFormatting>
  <conditionalFormatting sqref="CX9">
    <cfRule type="expression" dxfId="1391" priority="105" stopIfTrue="1">
      <formula>MOD(ROW(),2)</formula>
    </cfRule>
  </conditionalFormatting>
  <conditionalFormatting sqref="DG9:DH9">
    <cfRule type="expression" dxfId="1390" priority="104" stopIfTrue="1">
      <formula>MOD(ROW(),2)</formula>
    </cfRule>
  </conditionalFormatting>
  <conditionalFormatting sqref="DI9">
    <cfRule type="expression" dxfId="1389" priority="103" stopIfTrue="1">
      <formula>MOD(ROW(),2)</formula>
    </cfRule>
  </conditionalFormatting>
  <conditionalFormatting sqref="T9">
    <cfRule type="expression" dxfId="1388" priority="102" stopIfTrue="1">
      <formula>MOD(ROW(),2)</formula>
    </cfRule>
  </conditionalFormatting>
  <conditionalFormatting sqref="A10:S10 BG10:BL10 BQ10:BR10 DJ10:JS10 CW10 CO10:CR10 BW10:BX10 CC10:CL10 D12">
    <cfRule type="expression" dxfId="1387" priority="101" stopIfTrue="1">
      <formula>MOD(ROW(),2)</formula>
    </cfRule>
  </conditionalFormatting>
  <conditionalFormatting sqref="CU10">
    <cfRule type="expression" dxfId="1386" priority="100" stopIfTrue="1">
      <formula>MOD(ROW(),2)</formula>
    </cfRule>
  </conditionalFormatting>
  <conditionalFormatting sqref="T10">
    <cfRule type="expression" dxfId="1385" priority="99" stopIfTrue="1">
      <formula>MOD(ROW(),2)</formula>
    </cfRule>
  </conditionalFormatting>
  <conditionalFormatting sqref="BF10">
    <cfRule type="expression" dxfId="1384" priority="98" stopIfTrue="1">
      <formula>MOD(ROW(),2)</formula>
    </cfRule>
  </conditionalFormatting>
  <conditionalFormatting sqref="BM10:BP10">
    <cfRule type="expression" dxfId="1383" priority="97" stopIfTrue="1">
      <formula>MOD(ROW(),2)</formula>
    </cfRule>
  </conditionalFormatting>
  <conditionalFormatting sqref="BT10:BV10">
    <cfRule type="expression" dxfId="1382" priority="96" stopIfTrue="1">
      <formula>MOD(ROW(),2)</formula>
    </cfRule>
  </conditionalFormatting>
  <conditionalFormatting sqref="BY10">
    <cfRule type="expression" dxfId="1381" priority="95" stopIfTrue="1">
      <formula>MOD(ROW(),2)</formula>
    </cfRule>
  </conditionalFormatting>
  <conditionalFormatting sqref="CY10:CZ10">
    <cfRule type="expression" dxfId="1380" priority="89" stopIfTrue="1">
      <formula>MOD(ROW(),2)</formula>
    </cfRule>
  </conditionalFormatting>
  <conditionalFormatting sqref="CB10">
    <cfRule type="expression" dxfId="1379" priority="94" stopIfTrue="1">
      <formula>MOD(ROW(),2)</formula>
    </cfRule>
  </conditionalFormatting>
  <conditionalFormatting sqref="CN10">
    <cfRule type="expression" dxfId="1378" priority="93" stopIfTrue="1">
      <formula>MOD(ROW(),2)</formula>
    </cfRule>
  </conditionalFormatting>
  <conditionalFormatting sqref="CM10">
    <cfRule type="expression" dxfId="1377" priority="92" stopIfTrue="1">
      <formula>MOD(ROW(),2)</formula>
    </cfRule>
  </conditionalFormatting>
  <conditionalFormatting sqref="CT10">
    <cfRule type="expression" dxfId="1376" priority="91" stopIfTrue="1">
      <formula>MOD(ROW(),2)</formula>
    </cfRule>
  </conditionalFormatting>
  <conditionalFormatting sqref="DB10:DC10">
    <cfRule type="expression" dxfId="1375" priority="90" stopIfTrue="1">
      <formula>MOD(ROW(),2)</formula>
    </cfRule>
  </conditionalFormatting>
  <conditionalFormatting sqref="DI10">
    <cfRule type="expression" dxfId="1374" priority="87" stopIfTrue="1">
      <formula>MOD(ROW(),2)</formula>
    </cfRule>
  </conditionalFormatting>
  <conditionalFormatting sqref="BS10">
    <cfRule type="expression" dxfId="1373" priority="86" stopIfTrue="1">
      <formula>MOD(ROW(),2)</formula>
    </cfRule>
  </conditionalFormatting>
  <conditionalFormatting sqref="CV10">
    <cfRule type="expression" dxfId="1372" priority="85" stopIfTrue="1">
      <formula>MOD(ROW(),2)</formula>
    </cfRule>
  </conditionalFormatting>
  <conditionalFormatting sqref="CX10">
    <cfRule type="expression" dxfId="1371" priority="82" stopIfTrue="1">
      <formula>MOD(ROW(),2)</formula>
    </cfRule>
  </conditionalFormatting>
  <conditionalFormatting sqref="BZ10:CA10">
    <cfRule type="expression" dxfId="1370" priority="83" stopIfTrue="1">
      <formula>MOD(ROW(),2)</formula>
    </cfRule>
  </conditionalFormatting>
  <conditionalFormatting sqref="CS10">
    <cfRule type="expression" dxfId="1369" priority="81" stopIfTrue="1">
      <formula>MOD(ROW(),2)</formula>
    </cfRule>
  </conditionalFormatting>
  <conditionalFormatting sqref="DG10:DH10">
    <cfRule type="expression" dxfId="1368" priority="80" stopIfTrue="1">
      <formula>MOD(ROW(),2)</formula>
    </cfRule>
  </conditionalFormatting>
  <conditionalFormatting sqref="DD10:DF10">
    <cfRule type="expression" dxfId="1367" priority="79" stopIfTrue="1">
      <formula>MOD(ROW(),2)</formula>
    </cfRule>
  </conditionalFormatting>
  <conditionalFormatting sqref="V11:AX11 DK11:JS11 CU11 A11:Q11">
    <cfRule type="expression" dxfId="1366" priority="78" stopIfTrue="1">
      <formula>MOD(ROW(),2)</formula>
    </cfRule>
  </conditionalFormatting>
  <conditionalFormatting sqref="R11">
    <cfRule type="expression" dxfId="1365" priority="77" stopIfTrue="1">
      <formula>MOD(ROW(),2)</formula>
    </cfRule>
  </conditionalFormatting>
  <conditionalFormatting sqref="S11">
    <cfRule type="expression" dxfId="1364" priority="76" stopIfTrue="1">
      <formula>MOD(ROW(),2)</formula>
    </cfRule>
  </conditionalFormatting>
  <conditionalFormatting sqref="U11">
    <cfRule type="expression" dxfId="1363" priority="75" stopIfTrue="1">
      <formula>MOD(ROW(),2)</formula>
    </cfRule>
  </conditionalFormatting>
  <conditionalFormatting sqref="AY11">
    <cfRule type="expression" dxfId="1362" priority="74" stopIfTrue="1">
      <formula>MOD(ROW(),2)</formula>
    </cfRule>
  </conditionalFormatting>
  <conditionalFormatting sqref="BE11 BG11:BJ11 BQ11:BR11 BT11:BX11 CC11:CL11 CO11 CV11:CX11 DD11:DI11">
    <cfRule type="expression" dxfId="1361" priority="73" stopIfTrue="1">
      <formula>MOD(ROW(),2)</formula>
    </cfRule>
  </conditionalFormatting>
  <conditionalFormatting sqref="BF11">
    <cfRule type="expression" dxfId="1360" priority="72" stopIfTrue="1">
      <formula>MOD(ROW(),2)</formula>
    </cfRule>
  </conditionalFormatting>
  <conditionalFormatting sqref="BM11:BP11">
    <cfRule type="expression" dxfId="1359" priority="71" stopIfTrue="1">
      <formula>MOD(ROW(),2)</formula>
    </cfRule>
  </conditionalFormatting>
  <conditionalFormatting sqref="BS11">
    <cfRule type="expression" dxfId="1358" priority="70" stopIfTrue="1">
      <formula>MOD(ROW(),2)</formula>
    </cfRule>
  </conditionalFormatting>
  <conditionalFormatting sqref="BY11">
    <cfRule type="expression" dxfId="1357" priority="69" stopIfTrue="1">
      <formula>MOD(ROW(),2)</formula>
    </cfRule>
  </conditionalFormatting>
  <conditionalFormatting sqref="CB11">
    <cfRule type="expression" dxfId="1356" priority="68" stopIfTrue="1">
      <formula>MOD(ROW(),2)</formula>
    </cfRule>
  </conditionalFormatting>
  <conditionalFormatting sqref="CN11">
    <cfRule type="expression" dxfId="1355" priority="67" stopIfTrue="1">
      <formula>MOD(ROW(),2)</formula>
    </cfRule>
  </conditionalFormatting>
  <conditionalFormatting sqref="CM11">
    <cfRule type="expression" dxfId="1354" priority="66" stopIfTrue="1">
      <formula>MOD(ROW(),2)</formula>
    </cfRule>
  </conditionalFormatting>
  <conditionalFormatting sqref="CT11">
    <cfRule type="expression" dxfId="1353" priority="65" stopIfTrue="1">
      <formula>MOD(ROW(),2)</formula>
    </cfRule>
  </conditionalFormatting>
  <conditionalFormatting sqref="DB11:DC11">
    <cfRule type="expression" dxfId="1352" priority="64" stopIfTrue="1">
      <formula>MOD(ROW(),2)</formula>
    </cfRule>
  </conditionalFormatting>
  <conditionalFormatting sqref="CY11:CZ11">
    <cfRule type="expression" dxfId="1351" priority="63" stopIfTrue="1">
      <formula>MOD(ROW(),2)</formula>
    </cfRule>
  </conditionalFormatting>
  <conditionalFormatting sqref="BD11">
    <cfRule type="expression" dxfId="1350" priority="61" stopIfTrue="1">
      <formula>MOD(ROW(),2)</formula>
    </cfRule>
  </conditionalFormatting>
  <conditionalFormatting sqref="BL11">
    <cfRule type="expression" dxfId="1349" priority="60" stopIfTrue="1">
      <formula>MOD(ROW(),2)</formula>
    </cfRule>
  </conditionalFormatting>
  <conditionalFormatting sqref="BK11">
    <cfRule type="expression" dxfId="1348" priority="59" stopIfTrue="1">
      <formula>MOD(ROW(),2)</formula>
    </cfRule>
  </conditionalFormatting>
  <conditionalFormatting sqref="BZ11">
    <cfRule type="expression" dxfId="1347" priority="58" stopIfTrue="1">
      <formula>MOD(ROW(),2)</formula>
    </cfRule>
  </conditionalFormatting>
  <conditionalFormatting sqref="CA11">
    <cfRule type="expression" dxfId="1346" priority="57" stopIfTrue="1">
      <formula>MOD(ROW(),2)</formula>
    </cfRule>
  </conditionalFormatting>
  <conditionalFormatting sqref="CS11">
    <cfRule type="expression" dxfId="1345" priority="56" stopIfTrue="1">
      <formula>MOD(ROW(),2)</formula>
    </cfRule>
  </conditionalFormatting>
  <conditionalFormatting sqref="DJ11">
    <cfRule type="expression" dxfId="1344" priority="55" stopIfTrue="1">
      <formula>MOD(ROW(),2)</formula>
    </cfRule>
  </conditionalFormatting>
  <conditionalFormatting sqref="T11">
    <cfRule type="expression" dxfId="1343" priority="54" stopIfTrue="1">
      <formula>MOD(ROW(),2)</formula>
    </cfRule>
  </conditionalFormatting>
  <conditionalFormatting sqref="CP11:CR11">
    <cfRule type="expression" dxfId="1342" priority="53" stopIfTrue="1">
      <formula>MOD(ROW(),2)</formula>
    </cfRule>
  </conditionalFormatting>
  <conditionalFormatting sqref="BG12:BJ12 CC12:CE12 CW12 M12:Q12 DK12:JS12 V12:AX12 T12 A12:C12 CO12 E12:I12">
    <cfRule type="expression" dxfId="1341" priority="52" stopIfTrue="1">
      <formula>MOD(ROW(),2)</formula>
    </cfRule>
  </conditionalFormatting>
  <conditionalFormatting sqref="R12">
    <cfRule type="expression" dxfId="1340" priority="51" stopIfTrue="1">
      <formula>MOD(ROW(),2)</formula>
    </cfRule>
  </conditionalFormatting>
  <conditionalFormatting sqref="S12">
    <cfRule type="expression" dxfId="1339" priority="50" stopIfTrue="1">
      <formula>MOD(ROW(),2)</formula>
    </cfRule>
  </conditionalFormatting>
  <conditionalFormatting sqref="U12">
    <cfRule type="expression" dxfId="1338" priority="49" stopIfTrue="1">
      <formula>MOD(ROW(),2)</formula>
    </cfRule>
  </conditionalFormatting>
  <conditionalFormatting sqref="AY12">
    <cfRule type="expression" dxfId="1337" priority="48" stopIfTrue="1">
      <formula>MOD(ROW(),2)</formula>
    </cfRule>
  </conditionalFormatting>
  <conditionalFormatting sqref="BD12">
    <cfRule type="expression" dxfId="1336" priority="47" stopIfTrue="1">
      <formula>MOD(ROW(),2)</formula>
    </cfRule>
  </conditionalFormatting>
  <conditionalFormatting sqref="BE12">
    <cfRule type="expression" dxfId="1335" priority="46" stopIfTrue="1">
      <formula>MOD(ROW(),2)</formula>
    </cfRule>
  </conditionalFormatting>
  <conditionalFormatting sqref="BF12">
    <cfRule type="expression" dxfId="1334" priority="45" stopIfTrue="1">
      <formula>MOD(ROW(),2)</formula>
    </cfRule>
  </conditionalFormatting>
  <conditionalFormatting sqref="BK12">
    <cfRule type="expression" dxfId="1333" priority="44" stopIfTrue="1">
      <formula>MOD(ROW(),2)</formula>
    </cfRule>
  </conditionalFormatting>
  <conditionalFormatting sqref="BM12:BP12">
    <cfRule type="expression" dxfId="1332" priority="43" stopIfTrue="1">
      <formula>MOD(ROW(),2)</formula>
    </cfRule>
  </conditionalFormatting>
  <conditionalFormatting sqref="BQ12">
    <cfRule type="expression" dxfId="1331" priority="42" stopIfTrue="1">
      <formula>MOD(ROW(),2)</formula>
    </cfRule>
  </conditionalFormatting>
  <conditionalFormatting sqref="BS12">
    <cfRule type="expression" dxfId="1330" priority="41" stopIfTrue="1">
      <formula>MOD(ROW(),2)</formula>
    </cfRule>
  </conditionalFormatting>
  <conditionalFormatting sqref="BR12">
    <cfRule type="expression" dxfId="1329" priority="40" stopIfTrue="1">
      <formula>MOD(ROW(),2)</formula>
    </cfRule>
  </conditionalFormatting>
  <conditionalFormatting sqref="BT12:BV12">
    <cfRule type="expression" dxfId="1328" priority="39" stopIfTrue="1">
      <formula>MOD(ROW(),2)</formula>
    </cfRule>
  </conditionalFormatting>
  <conditionalFormatting sqref="BX12">
    <cfRule type="expression" dxfId="1327" priority="38" stopIfTrue="1">
      <formula>MOD(ROW(),2)</formula>
    </cfRule>
  </conditionalFormatting>
  <conditionalFormatting sqref="BY12">
    <cfRule type="expression" dxfId="1326" priority="37" stopIfTrue="1">
      <formula>MOD(ROW(),2)</formula>
    </cfRule>
  </conditionalFormatting>
  <conditionalFormatting sqref="CB12">
    <cfRule type="expression" dxfId="1325" priority="36" stopIfTrue="1">
      <formula>MOD(ROW(),2)</formula>
    </cfRule>
  </conditionalFormatting>
  <conditionalFormatting sqref="CK12">
    <cfRule type="expression" dxfId="1324" priority="35" stopIfTrue="1">
      <formula>MOD(ROW(),2)</formula>
    </cfRule>
  </conditionalFormatting>
  <conditionalFormatting sqref="CL12">
    <cfRule type="expression" dxfId="1323" priority="34" stopIfTrue="1">
      <formula>MOD(ROW(),2)</formula>
    </cfRule>
  </conditionalFormatting>
  <conditionalFormatting sqref="CN12">
    <cfRule type="expression" dxfId="1322" priority="33" stopIfTrue="1">
      <formula>MOD(ROW(),2)</formula>
    </cfRule>
  </conditionalFormatting>
  <conditionalFormatting sqref="CM12">
    <cfRule type="expression" dxfId="1321" priority="32" stopIfTrue="1">
      <formula>MOD(ROW(),2)</formula>
    </cfRule>
  </conditionalFormatting>
  <conditionalFormatting sqref="CT12">
    <cfRule type="expression" dxfId="1320" priority="31" stopIfTrue="1">
      <formula>MOD(ROW(),2)</formula>
    </cfRule>
  </conditionalFormatting>
  <conditionalFormatting sqref="DB12:DC12">
    <cfRule type="expression" dxfId="1319" priority="29" stopIfTrue="1">
      <formula>MOD(ROW(),2)</formula>
    </cfRule>
  </conditionalFormatting>
  <conditionalFormatting sqref="CY12:CZ12">
    <cfRule type="expression" dxfId="1318" priority="28" stopIfTrue="1">
      <formula>MOD(ROW(),2)</formula>
    </cfRule>
  </conditionalFormatting>
  <conditionalFormatting sqref="DJ12">
    <cfRule type="expression" dxfId="1317" priority="26" stopIfTrue="1">
      <formula>MOD(ROW(),2)</formula>
    </cfRule>
  </conditionalFormatting>
  <conditionalFormatting sqref="BL12">
    <cfRule type="expression" dxfId="1316" priority="25" stopIfTrue="1">
      <formula>MOD(ROW(),2)</formula>
    </cfRule>
  </conditionalFormatting>
  <conditionalFormatting sqref="BZ12">
    <cfRule type="expression" dxfId="1315" priority="24" stopIfTrue="1">
      <formula>MOD(ROW(),2)</formula>
    </cfRule>
  </conditionalFormatting>
  <conditionalFormatting sqref="BW12">
    <cfRule type="expression" dxfId="1314" priority="17" stopIfTrue="1">
      <formula>MOD(ROW(),2)</formula>
    </cfRule>
  </conditionalFormatting>
  <conditionalFormatting sqref="CA12">
    <cfRule type="expression" dxfId="1313" priority="16" stopIfTrue="1">
      <formula>MOD(ROW(),2)</formula>
    </cfRule>
  </conditionalFormatting>
  <conditionalFormatting sqref="CF12">
    <cfRule type="expression" dxfId="1312" priority="15" stopIfTrue="1">
      <formula>MOD(ROW(),2)</formula>
    </cfRule>
  </conditionalFormatting>
  <conditionalFormatting sqref="CG12">
    <cfRule type="expression" dxfId="1311" priority="14" stopIfTrue="1">
      <formula>MOD(ROW(),2)</formula>
    </cfRule>
  </conditionalFormatting>
  <conditionalFormatting sqref="CH12">
    <cfRule type="expression" dxfId="1310" priority="13" stopIfTrue="1">
      <formula>MOD(ROW(),2)</formula>
    </cfRule>
  </conditionalFormatting>
  <conditionalFormatting sqref="CI12">
    <cfRule type="expression" dxfId="1309" priority="12" stopIfTrue="1">
      <formula>MOD(ROW(),2)</formula>
    </cfRule>
  </conditionalFormatting>
  <conditionalFormatting sqref="CJ12">
    <cfRule type="expression" dxfId="1308" priority="11" stopIfTrue="1">
      <formula>MOD(ROW(),2)</formula>
    </cfRule>
  </conditionalFormatting>
  <conditionalFormatting sqref="CU12">
    <cfRule type="expression" dxfId="1307" priority="10" stopIfTrue="1">
      <formula>MOD(ROW(),2)</formula>
    </cfRule>
  </conditionalFormatting>
  <conditionalFormatting sqref="J12">
    <cfRule type="expression" dxfId="1306" priority="9" stopIfTrue="1">
      <formula>MOD(ROW(),2)</formula>
    </cfRule>
  </conditionalFormatting>
  <conditionalFormatting sqref="K12:L12">
    <cfRule type="expression" dxfId="1305" priority="8" stopIfTrue="1">
      <formula>MOD(ROW(),2)</formula>
    </cfRule>
  </conditionalFormatting>
  <conditionalFormatting sqref="CP12:CR12">
    <cfRule type="expression" dxfId="1304" priority="7" stopIfTrue="1">
      <formula>MOD(ROW(),2)</formula>
    </cfRule>
  </conditionalFormatting>
  <conditionalFormatting sqref="CS12">
    <cfRule type="expression" dxfId="1303" priority="6" stopIfTrue="1">
      <formula>MOD(ROW(),2)</formula>
    </cfRule>
  </conditionalFormatting>
  <conditionalFormatting sqref="CV12">
    <cfRule type="expression" dxfId="1302" priority="5" stopIfTrue="1">
      <formula>MOD(ROW(),2)</formula>
    </cfRule>
  </conditionalFormatting>
  <conditionalFormatting sqref="CX12">
    <cfRule type="expression" dxfId="1301" priority="4" stopIfTrue="1">
      <formula>MOD(ROW(),2)</formula>
    </cfRule>
  </conditionalFormatting>
  <conditionalFormatting sqref="DD12:DF12">
    <cfRule type="expression" dxfId="1300" priority="3" stopIfTrue="1">
      <formula>MOD(ROW(),2)</formula>
    </cfRule>
  </conditionalFormatting>
  <conditionalFormatting sqref="DG12:DH12">
    <cfRule type="expression" dxfId="1299" priority="2" stopIfTrue="1">
      <formula>MOD(ROW(),2)</formula>
    </cfRule>
  </conditionalFormatting>
  <conditionalFormatting sqref="DI12">
    <cfRule type="expression" dxfId="1298" priority="1" stopIfTrue="1">
      <formula>MOD(ROW(),2)</formula>
    </cfRule>
  </conditionalFormatting>
  <hyperlinks>
    <hyperlink ref="T3" r:id="rId1" xr:uid="{00000000-0004-0000-0200-000000000000}"/>
    <hyperlink ref="T4" r:id="rId2" xr:uid="{00000000-0004-0000-0200-000001000000}"/>
    <hyperlink ref="T5" r:id="rId3" xr:uid="{00000000-0004-0000-0200-000002000000}"/>
    <hyperlink ref="T6" r:id="rId4" xr:uid="{00000000-0004-0000-0200-000003000000}"/>
    <hyperlink ref="T7" r:id="rId5" xr:uid="{00000000-0004-0000-0200-000004000000}"/>
    <hyperlink ref="T8" r:id="rId6" xr:uid="{00000000-0004-0000-0200-000005000000}"/>
    <hyperlink ref="T10" r:id="rId7" xr:uid="{00000000-0004-0000-0200-000006000000}"/>
    <hyperlink ref="T11" r:id="rId8" xr:uid="{00000000-0004-0000-0200-000007000000}"/>
    <hyperlink ref="T12" r:id="rId9" xr:uid="{00000000-0004-0000-0200-000008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pageSetUpPr autoPageBreaks="0" fitToPage="1"/>
  </sheetPr>
  <dimension ref="A2:DJ12"/>
  <sheetViews>
    <sheetView workbookViewId="0">
      <pane xSplit="3" ySplit="2" topLeftCell="S3" activePane="bottomRight" state="frozenSplit"/>
      <selection pane="topRight" activeCell="C1" sqref="C1"/>
      <selection pane="bottomLeft" activeCell="A2" sqref="A2"/>
      <selection pane="bottomRight" activeCell="Y3" sqref="Y3"/>
    </sheetView>
  </sheetViews>
  <sheetFormatPr baseColWidth="10" defaultColWidth="10.5" defaultRowHeight="28" customHeight="1"/>
  <cols>
    <col min="1" max="1" width="7.5" style="15" bestFit="1" customWidth="1"/>
    <col min="2" max="2" width="10.6640625" style="31" customWidth="1"/>
    <col min="3" max="3" width="9.5" style="15" customWidth="1"/>
    <col min="4" max="4" width="10.6640625" style="15" customWidth="1"/>
    <col min="5" max="7" width="11.6640625" style="15" customWidth="1"/>
    <col min="8" max="8" width="22.83203125" style="15" customWidth="1"/>
    <col min="9" max="9" width="10.83203125" style="15" bestFit="1" customWidth="1"/>
    <col min="10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25" style="15" bestFit="1" customWidth="1"/>
    <col min="21" max="21" width="90.5" style="15" bestFit="1" customWidth="1"/>
    <col min="22" max="25" width="10.5" style="15"/>
    <col min="26" max="26" width="17.1640625" style="15" customWidth="1"/>
    <col min="27" max="31" width="12.5" style="15" customWidth="1"/>
    <col min="32" max="47" width="12.6640625" style="15" customWidth="1"/>
    <col min="48" max="49" width="10.5" style="15"/>
    <col min="50" max="50" width="12.6640625" style="15" customWidth="1"/>
    <col min="51" max="51" width="7.33203125" style="15" customWidth="1"/>
    <col min="52" max="52" width="8.5" style="15" customWidth="1"/>
    <col min="53" max="53" width="15.6640625" style="16" customWidth="1"/>
    <col min="54" max="54" width="11.6640625" style="15" customWidth="1"/>
    <col min="55" max="55" width="16.83203125" style="15" customWidth="1"/>
    <col min="56" max="57" width="14.83203125" style="15" customWidth="1"/>
    <col min="58" max="64" width="16.83203125" style="15" customWidth="1"/>
    <col min="65" max="71" width="12.33203125" style="15" customWidth="1"/>
    <col min="72" max="83" width="14.5" style="15" customWidth="1"/>
    <col min="84" max="84" width="14.5" style="16" customWidth="1"/>
    <col min="85" max="88" width="14.5" style="15" customWidth="1"/>
    <col min="89" max="90" width="17" style="16" customWidth="1"/>
    <col min="91" max="91" width="15" style="15" customWidth="1"/>
    <col min="92" max="93" width="22.5" style="15" customWidth="1"/>
    <col min="94" max="96" width="14.5" style="16" customWidth="1"/>
    <col min="97" max="97" width="14.5" style="15" customWidth="1"/>
    <col min="98" max="99" width="12.6640625" style="15" customWidth="1"/>
    <col min="100" max="104" width="19.5" style="15" customWidth="1"/>
    <col min="105" max="105" width="16.83203125" style="15" customWidth="1"/>
    <col min="106" max="106" width="11.5" style="15" customWidth="1"/>
    <col min="107" max="107" width="16.83203125" style="15" customWidth="1"/>
    <col min="108" max="112" width="16.6640625" style="16" customWidth="1"/>
    <col min="113" max="113" width="11.5" style="15" customWidth="1"/>
    <col min="114" max="114" width="88.5" style="15" customWidth="1"/>
    <col min="115" max="16384" width="10.5" style="15"/>
  </cols>
  <sheetData>
    <row r="2" spans="1:114" s="10" customFormat="1" ht="57" customHeight="1">
      <c r="A2" s="8" t="s">
        <v>27</v>
      </c>
      <c r="B2" s="9" t="s">
        <v>18</v>
      </c>
      <c r="C2" s="10" t="s">
        <v>41</v>
      </c>
      <c r="D2" s="10" t="s">
        <v>15</v>
      </c>
      <c r="E2" s="10" t="s">
        <v>30</v>
      </c>
      <c r="H2" s="10" t="s">
        <v>1</v>
      </c>
      <c r="I2" s="11" t="s">
        <v>57</v>
      </c>
      <c r="J2" s="12" t="s">
        <v>69</v>
      </c>
      <c r="K2" s="12" t="s">
        <v>126</v>
      </c>
      <c r="L2" s="12"/>
      <c r="M2" s="11" t="s">
        <v>24</v>
      </c>
      <c r="N2" s="11" t="s">
        <v>58</v>
      </c>
      <c r="O2" s="11" t="s">
        <v>6</v>
      </c>
      <c r="P2" s="11" t="s">
        <v>48</v>
      </c>
      <c r="Q2" s="11" t="s">
        <v>43</v>
      </c>
      <c r="R2" s="10" t="s">
        <v>28</v>
      </c>
      <c r="S2" s="13" t="s">
        <v>19</v>
      </c>
      <c r="T2" s="13" t="s">
        <v>13</v>
      </c>
      <c r="U2" s="13" t="s">
        <v>39</v>
      </c>
      <c r="V2" s="10" t="s">
        <v>25</v>
      </c>
      <c r="W2" s="10" t="s">
        <v>324</v>
      </c>
      <c r="Y2" s="10" t="s">
        <v>325</v>
      </c>
      <c r="Z2" s="10" t="s">
        <v>70</v>
      </c>
      <c r="AA2" s="10" t="s">
        <v>278</v>
      </c>
      <c r="AC2" s="10" t="s">
        <v>0</v>
      </c>
      <c r="AD2" s="10" t="s">
        <v>12</v>
      </c>
      <c r="AF2" s="10" t="s">
        <v>4</v>
      </c>
      <c r="AJ2" s="10" t="s">
        <v>81</v>
      </c>
      <c r="AN2" s="10" t="s">
        <v>97</v>
      </c>
      <c r="AR2" s="10" t="s">
        <v>82</v>
      </c>
      <c r="AV2" s="10" t="s">
        <v>311</v>
      </c>
      <c r="AW2" s="10" t="s">
        <v>72</v>
      </c>
      <c r="AX2" s="10" t="s">
        <v>23</v>
      </c>
      <c r="AY2" s="10" t="s">
        <v>29</v>
      </c>
      <c r="AZ2" s="10" t="s">
        <v>140</v>
      </c>
      <c r="BA2" s="10" t="s">
        <v>26</v>
      </c>
      <c r="BB2" s="11" t="s">
        <v>8</v>
      </c>
      <c r="BC2" s="14" t="s">
        <v>22</v>
      </c>
      <c r="BD2" s="11" t="s">
        <v>32</v>
      </c>
      <c r="BE2" s="11" t="s">
        <v>54</v>
      </c>
      <c r="BF2" s="14" t="s">
        <v>67</v>
      </c>
      <c r="BG2" s="10" t="s">
        <v>50</v>
      </c>
      <c r="BH2" s="25" t="s">
        <v>214</v>
      </c>
      <c r="BI2" s="25"/>
      <c r="BJ2" s="25"/>
      <c r="BK2" s="11" t="s">
        <v>44</v>
      </c>
      <c r="BL2" s="11" t="s">
        <v>65</v>
      </c>
      <c r="BM2" s="11" t="s">
        <v>35</v>
      </c>
      <c r="BN2" s="11"/>
      <c r="BO2" s="11"/>
      <c r="BP2" s="11"/>
      <c r="BQ2" s="11" t="s">
        <v>53</v>
      </c>
      <c r="BR2" s="11" t="s">
        <v>3</v>
      </c>
      <c r="BS2" s="14" t="s">
        <v>56</v>
      </c>
      <c r="BT2" s="10" t="s">
        <v>33</v>
      </c>
      <c r="BW2" s="11" t="s">
        <v>51</v>
      </c>
      <c r="BX2" s="11" t="s">
        <v>64</v>
      </c>
      <c r="BY2" s="14" t="s">
        <v>49</v>
      </c>
      <c r="BZ2" s="11" t="s">
        <v>20</v>
      </c>
      <c r="CA2" s="11" t="s">
        <v>45</v>
      </c>
      <c r="CB2" s="14" t="s">
        <v>36</v>
      </c>
      <c r="CC2" s="10" t="s">
        <v>47</v>
      </c>
      <c r="CF2" s="11" t="s">
        <v>37</v>
      </c>
      <c r="CG2" s="11" t="s">
        <v>40</v>
      </c>
      <c r="CH2" s="11" t="s">
        <v>59</v>
      </c>
      <c r="CI2" s="11" t="s">
        <v>11</v>
      </c>
      <c r="CJ2" s="11" t="s">
        <v>62</v>
      </c>
      <c r="CK2" s="11" t="s">
        <v>63</v>
      </c>
      <c r="CL2" s="11" t="s">
        <v>10</v>
      </c>
      <c r="CM2" s="14" t="s">
        <v>117</v>
      </c>
      <c r="CN2" s="14" t="s">
        <v>73</v>
      </c>
      <c r="CO2" s="27" t="s">
        <v>215</v>
      </c>
      <c r="CP2" s="11" t="s">
        <v>55</v>
      </c>
      <c r="CQ2" s="11"/>
      <c r="CR2" s="11"/>
      <c r="CS2" s="11" t="s">
        <v>310</v>
      </c>
      <c r="CT2" s="14" t="s">
        <v>52</v>
      </c>
      <c r="CU2" s="14"/>
      <c r="CV2" s="11" t="s">
        <v>128</v>
      </c>
      <c r="CW2" s="11" t="s">
        <v>326</v>
      </c>
      <c r="CX2" s="11" t="s">
        <v>17</v>
      </c>
      <c r="CY2" s="14" t="s">
        <v>38</v>
      </c>
      <c r="CZ2" s="14" t="s">
        <v>14</v>
      </c>
      <c r="DA2" s="14" t="s">
        <v>60</v>
      </c>
      <c r="DB2" s="11" t="s">
        <v>116</v>
      </c>
      <c r="DC2" s="14"/>
      <c r="DD2" s="11" t="s">
        <v>187</v>
      </c>
      <c r="DE2" s="11"/>
      <c r="DF2" s="11"/>
      <c r="DG2" s="11" t="s">
        <v>115</v>
      </c>
      <c r="DH2" s="11" t="s">
        <v>132</v>
      </c>
      <c r="DI2" s="11" t="s">
        <v>197</v>
      </c>
      <c r="DJ2" s="10" t="s">
        <v>68</v>
      </c>
    </row>
    <row r="3" spans="1:114" ht="28" customHeight="1">
      <c r="A3" s="15">
        <v>29</v>
      </c>
      <c r="B3" s="31" t="s">
        <v>269</v>
      </c>
      <c r="C3" s="15" t="s">
        <v>205</v>
      </c>
      <c r="D3" s="21">
        <v>0.1673611111111111</v>
      </c>
      <c r="E3" s="21" t="s">
        <v>198</v>
      </c>
      <c r="F3" s="21"/>
      <c r="G3" s="21"/>
      <c r="H3" s="1" t="s">
        <v>135</v>
      </c>
      <c r="I3" s="16">
        <v>40773</v>
      </c>
      <c r="J3" s="16">
        <v>40918</v>
      </c>
      <c r="K3" s="16">
        <v>40919</v>
      </c>
      <c r="L3" s="16"/>
      <c r="M3" s="16">
        <v>38717</v>
      </c>
      <c r="N3" s="16">
        <v>40613</v>
      </c>
      <c r="O3" s="16">
        <v>40758</v>
      </c>
      <c r="P3" s="15" t="s">
        <v>74</v>
      </c>
      <c r="Q3" s="15" t="s">
        <v>75</v>
      </c>
      <c r="R3" s="1" t="s">
        <v>145</v>
      </c>
      <c r="S3" s="1" t="s">
        <v>270</v>
      </c>
      <c r="T3" s="1" t="s">
        <v>271</v>
      </c>
      <c r="U3" s="1" t="s">
        <v>272</v>
      </c>
      <c r="V3" s="15">
        <v>226</v>
      </c>
      <c r="W3" s="19">
        <v>57341</v>
      </c>
      <c r="X3" s="19"/>
      <c r="Y3" s="19" t="s">
        <v>5</v>
      </c>
      <c r="Z3" s="15">
        <v>188</v>
      </c>
      <c r="AA3" s="15">
        <v>184</v>
      </c>
      <c r="AC3" s="15">
        <v>58</v>
      </c>
      <c r="AD3" s="15">
        <v>15</v>
      </c>
      <c r="AF3" s="15">
        <v>15</v>
      </c>
      <c r="AJ3" s="15">
        <v>0</v>
      </c>
      <c r="AN3" s="15">
        <v>3</v>
      </c>
      <c r="AR3" s="15">
        <v>0</v>
      </c>
      <c r="AV3" s="15">
        <v>5</v>
      </c>
      <c r="AW3" s="15" t="s">
        <v>74</v>
      </c>
      <c r="AX3" s="15">
        <v>5</v>
      </c>
      <c r="AY3" s="15" t="s">
        <v>74</v>
      </c>
      <c r="AZ3" s="15" t="s">
        <v>75</v>
      </c>
      <c r="BA3" s="15" t="s">
        <v>75</v>
      </c>
      <c r="BB3" s="16">
        <v>40773</v>
      </c>
      <c r="BC3" s="15">
        <v>0</v>
      </c>
      <c r="BD3" s="16">
        <v>40809</v>
      </c>
      <c r="BE3" s="16">
        <v>40843</v>
      </c>
      <c r="BF3" s="15">
        <f>DAYS360(BD3,BE3)</f>
        <v>34</v>
      </c>
      <c r="BG3" s="15" t="s">
        <v>275</v>
      </c>
      <c r="BH3" s="15">
        <v>93</v>
      </c>
      <c r="BK3" s="16">
        <v>40773</v>
      </c>
      <c r="BL3" s="16">
        <v>40779</v>
      </c>
      <c r="BM3" s="15" t="s">
        <v>83</v>
      </c>
      <c r="BQ3" s="16">
        <v>40843</v>
      </c>
      <c r="BR3" s="16">
        <v>40855</v>
      </c>
      <c r="BS3" s="18">
        <f>IF(BR3="","Not complete",DAYS360(BQ3,BR3))</f>
        <v>11</v>
      </c>
      <c r="BT3" s="15" t="s">
        <v>83</v>
      </c>
      <c r="BW3" s="16">
        <v>40855</v>
      </c>
      <c r="BX3" s="16">
        <v>40869</v>
      </c>
      <c r="BY3" s="18">
        <f>IF(BX3="","Not complete",DAYS360(BW3,BX3))</f>
        <v>14</v>
      </c>
      <c r="BZ3" s="16">
        <v>40876</v>
      </c>
      <c r="CA3" s="16">
        <v>40879</v>
      </c>
      <c r="CB3" s="18">
        <f>IF(CA3="","Not complete",DAYS360(BZ3,CA3))</f>
        <v>3</v>
      </c>
      <c r="CC3" s="15" t="s">
        <v>129</v>
      </c>
      <c r="CF3" s="16">
        <v>40883</v>
      </c>
      <c r="CG3" s="16">
        <v>40883</v>
      </c>
      <c r="CH3" s="16">
        <v>40883</v>
      </c>
      <c r="CI3" s="16">
        <v>40892</v>
      </c>
      <c r="CJ3" s="16">
        <v>40892</v>
      </c>
      <c r="CK3" s="16">
        <v>40897</v>
      </c>
      <c r="CL3" s="16">
        <v>40893</v>
      </c>
      <c r="CM3" s="18">
        <f t="shared" ref="CM3:CN5" si="0">IF(CK3="","Not complete",DAYS360(CI3,CK3))</f>
        <v>5</v>
      </c>
      <c r="CN3" s="18">
        <f t="shared" si="0"/>
        <v>1</v>
      </c>
      <c r="CO3" s="15">
        <v>1</v>
      </c>
      <c r="CP3" s="16">
        <v>40897</v>
      </c>
      <c r="CS3" s="16">
        <v>40915</v>
      </c>
      <c r="CT3" s="26">
        <f t="shared" ref="CT3:CT12" si="1">IF(CS3="","Not complete",DAYS360(I3,CS3))</f>
        <v>139</v>
      </c>
      <c r="CU3" s="26"/>
      <c r="CV3" s="16">
        <v>40918</v>
      </c>
      <c r="CW3" s="16" t="s">
        <v>5</v>
      </c>
      <c r="CX3" s="16">
        <v>40919</v>
      </c>
      <c r="CY3" s="18">
        <f t="shared" ref="CY3:CY12" si="2">IF(CX3="","Not complete",DAYS360(M3,CX3))</f>
        <v>2171</v>
      </c>
      <c r="CZ3" s="18">
        <f t="shared" ref="CZ3:CZ12" si="3">IF(CX3="","Not complete",DAYS360(N3,CX3))</f>
        <v>300</v>
      </c>
      <c r="DA3" s="26">
        <f>IF(CX3="","Not complete",DAYS360(O3,CX3))</f>
        <v>158</v>
      </c>
      <c r="DB3" s="16" t="s">
        <v>5</v>
      </c>
      <c r="DC3" s="26"/>
      <c r="DD3" s="16">
        <v>40919</v>
      </c>
      <c r="DG3" s="16">
        <v>40918</v>
      </c>
      <c r="DH3" s="16" t="s">
        <v>5</v>
      </c>
      <c r="DI3" s="16">
        <v>40918</v>
      </c>
      <c r="DJ3" s="1" t="s">
        <v>317</v>
      </c>
    </row>
    <row r="4" spans="1:114" ht="28" customHeight="1">
      <c r="A4" s="15">
        <v>27</v>
      </c>
      <c r="B4" s="31" t="s">
        <v>259</v>
      </c>
      <c r="C4" s="15" t="s">
        <v>144</v>
      </c>
      <c r="D4" s="21">
        <v>0.16805555555555554</v>
      </c>
      <c r="E4" s="21" t="s">
        <v>142</v>
      </c>
      <c r="F4" s="21"/>
      <c r="G4" s="21"/>
      <c r="H4" s="1" t="s">
        <v>99</v>
      </c>
      <c r="I4" s="16">
        <v>40753</v>
      </c>
      <c r="J4" s="16">
        <v>40975</v>
      </c>
      <c r="K4" s="16">
        <v>40975</v>
      </c>
      <c r="L4" s="16"/>
      <c r="M4" s="16">
        <v>40237</v>
      </c>
      <c r="N4" s="16">
        <v>40614</v>
      </c>
      <c r="O4" s="16">
        <v>40740</v>
      </c>
      <c r="P4" s="15" t="s">
        <v>74</v>
      </c>
      <c r="Q4" s="15" t="s">
        <v>74</v>
      </c>
      <c r="R4" s="1" t="s">
        <v>256</v>
      </c>
      <c r="S4" s="1" t="s">
        <v>260</v>
      </c>
      <c r="T4" s="24" t="s">
        <v>261</v>
      </c>
      <c r="U4" s="1" t="s">
        <v>262</v>
      </c>
      <c r="V4" s="15">
        <v>168</v>
      </c>
      <c r="W4" s="19">
        <v>48852</v>
      </c>
      <c r="X4" s="19"/>
      <c r="Y4" s="19" t="s">
        <v>5</v>
      </c>
      <c r="Z4" s="15">
        <v>140</v>
      </c>
      <c r="AA4" s="15">
        <v>190</v>
      </c>
      <c r="AC4" s="15">
        <v>94</v>
      </c>
      <c r="AD4" s="15">
        <v>14</v>
      </c>
      <c r="AF4" s="15">
        <v>20</v>
      </c>
      <c r="AJ4" s="15">
        <v>0</v>
      </c>
      <c r="AN4" s="15">
        <v>3</v>
      </c>
      <c r="AR4" s="15">
        <v>2</v>
      </c>
      <c r="AV4" s="15">
        <v>0</v>
      </c>
      <c r="AW4" s="15" t="s">
        <v>74</v>
      </c>
      <c r="AX4" s="15">
        <v>12</v>
      </c>
      <c r="AY4" s="15" t="s">
        <v>74</v>
      </c>
      <c r="AZ4" s="15" t="s">
        <v>75</v>
      </c>
      <c r="BA4" s="15" t="s">
        <v>74</v>
      </c>
      <c r="BB4" s="16">
        <v>40753</v>
      </c>
      <c r="BC4" s="15">
        <v>0</v>
      </c>
      <c r="BD4" s="16">
        <v>40772</v>
      </c>
      <c r="BE4" s="16">
        <v>40863</v>
      </c>
      <c r="BF4" s="15">
        <f>DAYS360(BD4,BE4)</f>
        <v>89</v>
      </c>
      <c r="BG4" s="15" t="s">
        <v>133</v>
      </c>
      <c r="BH4" s="15">
        <v>358</v>
      </c>
      <c r="BK4" s="16">
        <v>40759</v>
      </c>
      <c r="BL4" s="16">
        <v>40772</v>
      </c>
      <c r="BM4" s="15" t="s">
        <v>83</v>
      </c>
      <c r="BQ4" s="16">
        <v>40898</v>
      </c>
      <c r="BR4" s="16">
        <v>40912</v>
      </c>
      <c r="BS4" s="18">
        <f>IF(BR4="","Not complete",DAYS360(BQ4,BR4))</f>
        <v>13</v>
      </c>
      <c r="BT4" s="15" t="s">
        <v>83</v>
      </c>
      <c r="BW4" s="16">
        <v>40912</v>
      </c>
      <c r="BX4" s="16">
        <v>40932</v>
      </c>
      <c r="BY4" s="18">
        <f>IF(BX4="","Not complete",DAYS360(BW4,BX4))</f>
        <v>20</v>
      </c>
      <c r="BZ4" s="16">
        <v>40915</v>
      </c>
      <c r="CA4" s="16">
        <v>40922</v>
      </c>
      <c r="CB4" s="18">
        <f>IF(CA4="","Not complete",DAYS360(BZ4,CA4))</f>
        <v>7</v>
      </c>
      <c r="CC4" s="15" t="s">
        <v>150</v>
      </c>
      <c r="CF4" s="16">
        <v>40933</v>
      </c>
      <c r="CG4" s="16">
        <v>40933</v>
      </c>
      <c r="CH4" s="16">
        <v>40933</v>
      </c>
      <c r="CI4" s="16">
        <v>40947</v>
      </c>
      <c r="CJ4" s="16">
        <v>40948</v>
      </c>
      <c r="CK4" s="16">
        <v>40964</v>
      </c>
      <c r="CL4" s="16">
        <v>40949</v>
      </c>
      <c r="CM4" s="18">
        <f t="shared" si="0"/>
        <v>17</v>
      </c>
      <c r="CN4" s="18">
        <f t="shared" si="0"/>
        <v>1</v>
      </c>
      <c r="CO4" s="15">
        <v>1</v>
      </c>
      <c r="CP4" s="16">
        <v>40967</v>
      </c>
      <c r="CS4" s="16">
        <v>40971</v>
      </c>
      <c r="CT4" s="26">
        <f t="shared" si="1"/>
        <v>214</v>
      </c>
      <c r="CU4" s="26"/>
      <c r="CV4" s="16">
        <v>40971</v>
      </c>
      <c r="CW4" s="16" t="s">
        <v>5</v>
      </c>
      <c r="CX4" s="16">
        <v>40975</v>
      </c>
      <c r="CY4" s="18">
        <f t="shared" si="2"/>
        <v>727</v>
      </c>
      <c r="CZ4" s="18">
        <f t="shared" si="3"/>
        <v>355</v>
      </c>
      <c r="DA4" s="26">
        <f>IF(CX4="","Not complete",DAYS360(O4,CX4))</f>
        <v>231</v>
      </c>
      <c r="DB4" s="16">
        <v>40971</v>
      </c>
      <c r="DC4" s="26"/>
      <c r="DD4" s="16">
        <v>40971</v>
      </c>
      <c r="DG4" s="16" t="s">
        <v>5</v>
      </c>
      <c r="DH4" s="16" t="s">
        <v>5</v>
      </c>
      <c r="DI4" s="16">
        <v>40971</v>
      </c>
      <c r="DJ4" s="1" t="s">
        <v>263</v>
      </c>
    </row>
    <row r="5" spans="1:114" ht="28" customHeight="1">
      <c r="A5" s="15">
        <v>20</v>
      </c>
      <c r="B5" s="31" t="s">
        <v>217</v>
      </c>
      <c r="C5" s="15" t="s">
        <v>153</v>
      </c>
      <c r="D5" s="21">
        <v>0.16874999999999998</v>
      </c>
      <c r="E5" s="21" t="s">
        <v>142</v>
      </c>
      <c r="F5" s="21"/>
      <c r="G5" s="21"/>
      <c r="H5" s="1" t="s">
        <v>135</v>
      </c>
      <c r="I5" s="16">
        <v>40654</v>
      </c>
      <c r="J5" s="16">
        <v>40997</v>
      </c>
      <c r="K5" s="16">
        <v>40999</v>
      </c>
      <c r="L5" s="16"/>
      <c r="M5" s="16">
        <v>39263</v>
      </c>
      <c r="N5" s="16">
        <v>40501</v>
      </c>
      <c r="O5" s="16">
        <v>40639</v>
      </c>
      <c r="P5" s="15" t="s">
        <v>74</v>
      </c>
      <c r="Q5" s="15" t="s">
        <v>75</v>
      </c>
      <c r="R5" s="1" t="s">
        <v>218</v>
      </c>
      <c r="S5" s="1" t="s">
        <v>219</v>
      </c>
      <c r="T5" s="24" t="s">
        <v>220</v>
      </c>
      <c r="U5" s="1" t="s">
        <v>221</v>
      </c>
      <c r="V5" s="15">
        <v>262</v>
      </c>
      <c r="W5" s="19">
        <v>60449</v>
      </c>
      <c r="X5" s="19"/>
      <c r="Y5" s="19" t="s">
        <v>5</v>
      </c>
      <c r="Z5" s="15">
        <v>214</v>
      </c>
      <c r="AA5" s="15">
        <v>222</v>
      </c>
      <c r="AC5" s="15">
        <v>4</v>
      </c>
      <c r="AD5" s="15">
        <v>138</v>
      </c>
      <c r="AF5" s="15">
        <v>138</v>
      </c>
      <c r="AJ5" s="15">
        <v>0</v>
      </c>
      <c r="AN5" s="15">
        <v>29</v>
      </c>
      <c r="AR5" s="15">
        <v>0</v>
      </c>
      <c r="AV5" s="15">
        <v>44</v>
      </c>
      <c r="AW5" s="15" t="s">
        <v>75</v>
      </c>
      <c r="AX5" s="15">
        <v>1</v>
      </c>
      <c r="AY5" s="15" t="s">
        <v>74</v>
      </c>
      <c r="AZ5" s="15" t="s">
        <v>75</v>
      </c>
      <c r="BA5" s="15" t="s">
        <v>74</v>
      </c>
      <c r="BB5" s="16">
        <v>40654</v>
      </c>
      <c r="BC5" s="15">
        <v>0</v>
      </c>
      <c r="BD5" s="16">
        <v>40688</v>
      </c>
      <c r="BE5" s="16">
        <v>40722</v>
      </c>
      <c r="BF5" s="15">
        <f>DAYS360(BD5,BE5)</f>
        <v>33</v>
      </c>
      <c r="BG5" s="15" t="s">
        <v>84</v>
      </c>
      <c r="BH5" s="15">
        <v>173</v>
      </c>
      <c r="BK5" s="16">
        <v>40687</v>
      </c>
      <c r="BL5" s="16">
        <v>40701</v>
      </c>
      <c r="BM5" s="15" t="s">
        <v>83</v>
      </c>
      <c r="BQ5" s="16">
        <v>40731</v>
      </c>
      <c r="BR5" s="16">
        <v>40743</v>
      </c>
      <c r="BS5" s="18">
        <f>IF(BR5="","Not complete",DAYS360(BQ5,BR5))</f>
        <v>12</v>
      </c>
      <c r="BT5" s="15" t="s">
        <v>83</v>
      </c>
      <c r="BW5" s="16">
        <v>40744</v>
      </c>
      <c r="BX5" s="16">
        <v>40751</v>
      </c>
      <c r="BY5" s="18">
        <f>IF(BX5="","Not complete",DAYS360(BW5,BX5))</f>
        <v>7</v>
      </c>
      <c r="BZ5" s="16">
        <v>40746</v>
      </c>
      <c r="CA5" s="16">
        <v>40761</v>
      </c>
      <c r="CB5" s="18">
        <f>IF(CA5="","Not complete",DAYS360(BZ5,CA5))</f>
        <v>14</v>
      </c>
      <c r="CC5" s="15" t="s">
        <v>133</v>
      </c>
      <c r="CF5" s="16">
        <v>40751</v>
      </c>
      <c r="CG5" s="16">
        <v>40761</v>
      </c>
      <c r="CH5" s="16">
        <v>40772</v>
      </c>
      <c r="CI5" s="16">
        <v>40782</v>
      </c>
      <c r="CJ5" s="16">
        <v>40782</v>
      </c>
      <c r="CK5" s="16">
        <v>40953</v>
      </c>
      <c r="CL5" s="16">
        <v>40787</v>
      </c>
      <c r="CM5" s="18">
        <f t="shared" si="0"/>
        <v>167</v>
      </c>
      <c r="CN5" s="18">
        <f t="shared" si="0"/>
        <v>4</v>
      </c>
      <c r="CO5" s="26">
        <v>8</v>
      </c>
      <c r="CP5" s="16">
        <v>40990</v>
      </c>
      <c r="CS5" s="16">
        <v>40990</v>
      </c>
      <c r="CT5" s="26">
        <f t="shared" si="1"/>
        <v>331</v>
      </c>
      <c r="CU5" s="26"/>
      <c r="CV5" s="16">
        <v>40997</v>
      </c>
      <c r="CW5" s="16" t="s">
        <v>5</v>
      </c>
      <c r="CX5" s="17">
        <v>40998</v>
      </c>
      <c r="CY5" s="18">
        <f t="shared" si="2"/>
        <v>1710</v>
      </c>
      <c r="CZ5" s="18">
        <f t="shared" si="3"/>
        <v>491</v>
      </c>
      <c r="DA5" s="26">
        <f>IF(CX5="","Not complete",DAYS360(O5,CX5))</f>
        <v>354</v>
      </c>
      <c r="DB5" s="16" t="s">
        <v>5</v>
      </c>
      <c r="DC5" s="26"/>
      <c r="DD5" s="16">
        <v>40999</v>
      </c>
      <c r="DG5" s="16">
        <v>40997</v>
      </c>
      <c r="DH5" s="16" t="s">
        <v>5</v>
      </c>
      <c r="DI5" s="16">
        <v>40997</v>
      </c>
      <c r="DJ5" s="1" t="s">
        <v>233</v>
      </c>
    </row>
    <row r="6" spans="1:114" ht="28" customHeight="1">
      <c r="A6" s="15">
        <v>30</v>
      </c>
      <c r="B6" s="31" t="s">
        <v>279</v>
      </c>
      <c r="C6" s="15" t="s">
        <v>7</v>
      </c>
      <c r="D6" s="21">
        <v>0.16944444444444443</v>
      </c>
      <c r="E6" s="21" t="s">
        <v>312</v>
      </c>
      <c r="F6" s="21"/>
      <c r="G6" s="21"/>
      <c r="H6" s="1" t="s">
        <v>99</v>
      </c>
      <c r="I6" s="16">
        <v>40876</v>
      </c>
      <c r="J6" s="16">
        <v>41026</v>
      </c>
      <c r="K6" s="16">
        <v>41027</v>
      </c>
      <c r="L6" s="16"/>
      <c r="M6" s="16">
        <v>40209</v>
      </c>
      <c r="N6" s="16">
        <v>40661</v>
      </c>
      <c r="O6" s="16">
        <v>40869</v>
      </c>
      <c r="P6" s="15" t="s">
        <v>74</v>
      </c>
      <c r="Q6" s="15" t="s">
        <v>74</v>
      </c>
      <c r="R6" s="1" t="s">
        <v>145</v>
      </c>
      <c r="S6" s="1" t="s">
        <v>280</v>
      </c>
      <c r="T6" s="1" t="s">
        <v>281</v>
      </c>
      <c r="U6" s="1" t="s">
        <v>282</v>
      </c>
      <c r="V6" s="15">
        <v>404</v>
      </c>
      <c r="W6" s="19">
        <v>122443</v>
      </c>
      <c r="X6" s="19"/>
      <c r="Y6" s="19" t="s">
        <v>5</v>
      </c>
      <c r="Z6" s="15">
        <v>334</v>
      </c>
      <c r="AA6" s="15">
        <v>384</v>
      </c>
      <c r="AC6" s="15">
        <v>232</v>
      </c>
      <c r="AD6" s="15">
        <v>23</v>
      </c>
      <c r="AF6" s="15">
        <v>23</v>
      </c>
      <c r="AJ6" s="15">
        <v>0</v>
      </c>
      <c r="AN6" s="15">
        <v>31</v>
      </c>
      <c r="AR6" s="15">
        <v>0</v>
      </c>
      <c r="AV6" s="15">
        <v>0</v>
      </c>
      <c r="AW6" s="15" t="s">
        <v>74</v>
      </c>
      <c r="AX6" s="15">
        <v>8</v>
      </c>
      <c r="AY6" s="15" t="s">
        <v>75</v>
      </c>
      <c r="AZ6" s="15" t="s">
        <v>75</v>
      </c>
      <c r="BA6" s="15" t="s">
        <v>75</v>
      </c>
      <c r="BB6" s="16">
        <v>40876</v>
      </c>
      <c r="BC6" s="15">
        <v>0</v>
      </c>
      <c r="BD6" s="16">
        <v>40928</v>
      </c>
      <c r="BE6" s="16">
        <v>40971</v>
      </c>
      <c r="BF6" s="15">
        <f>DAYS360(BD6,BE6)</f>
        <v>43</v>
      </c>
      <c r="BG6" s="15" t="s">
        <v>231</v>
      </c>
      <c r="BH6" s="15">
        <v>156</v>
      </c>
      <c r="BK6" s="16">
        <v>40878</v>
      </c>
      <c r="BL6" s="16">
        <v>40890</v>
      </c>
      <c r="BM6" s="15" t="s">
        <v>83</v>
      </c>
      <c r="BQ6" s="16">
        <v>40974</v>
      </c>
      <c r="BR6" s="16">
        <v>40988</v>
      </c>
      <c r="BS6" s="18">
        <f>IF(BR6="","Not complete",DAYS360(BQ6,BR6))</f>
        <v>14</v>
      </c>
      <c r="BT6" s="15" t="s">
        <v>83</v>
      </c>
      <c r="BW6" s="16">
        <v>40988</v>
      </c>
      <c r="BX6" s="16">
        <v>40991</v>
      </c>
      <c r="BY6" s="18">
        <f>IF(BX6="","Not complete",DAYS360(BW6,BX6))</f>
        <v>3</v>
      </c>
      <c r="BZ6" s="16">
        <v>40997</v>
      </c>
      <c r="CA6" s="16">
        <v>41009</v>
      </c>
      <c r="CB6" s="18">
        <f>IF(CA6="","Not complete",DAYS360(BZ6,CA6))</f>
        <v>11</v>
      </c>
      <c r="CC6" s="15" t="s">
        <v>129</v>
      </c>
      <c r="CF6" s="16">
        <v>41009</v>
      </c>
      <c r="CG6" s="16">
        <v>41010</v>
      </c>
      <c r="CH6" s="16">
        <v>41011</v>
      </c>
      <c r="CI6" s="16">
        <v>41016</v>
      </c>
      <c r="CJ6" s="16">
        <v>41016</v>
      </c>
      <c r="CK6" s="16">
        <v>41018</v>
      </c>
      <c r="CL6" s="16">
        <v>41023</v>
      </c>
      <c r="CM6" s="18">
        <f>IF(CK6="","Not complete",DAYS360(CI6,CK6))</f>
        <v>2</v>
      </c>
      <c r="CN6" s="18">
        <f>IF(CL6="","Not complete",DAYS360(CJ6,CL6))</f>
        <v>7</v>
      </c>
      <c r="CO6" s="15">
        <v>4</v>
      </c>
      <c r="CP6" s="16">
        <v>41020</v>
      </c>
      <c r="CS6" s="16">
        <v>41026</v>
      </c>
      <c r="CT6" s="26">
        <f t="shared" si="1"/>
        <v>148</v>
      </c>
      <c r="CU6" s="26"/>
      <c r="CV6" s="16">
        <v>41026</v>
      </c>
      <c r="CW6" s="16" t="s">
        <v>5</v>
      </c>
      <c r="CX6" s="16">
        <v>41027</v>
      </c>
      <c r="CY6" s="18">
        <f t="shared" si="2"/>
        <v>808</v>
      </c>
      <c r="CZ6" s="18">
        <f t="shared" si="3"/>
        <v>360</v>
      </c>
      <c r="DA6" s="26">
        <f>IF(CX6="","Not complete",DAYS360(O6,CX6))</f>
        <v>156</v>
      </c>
      <c r="DB6" s="16" t="s">
        <v>5</v>
      </c>
      <c r="DC6" s="26"/>
      <c r="DD6" s="16">
        <v>41027</v>
      </c>
      <c r="DG6" s="16">
        <v>41026</v>
      </c>
      <c r="DH6" s="16" t="s">
        <v>5</v>
      </c>
      <c r="DI6" s="16">
        <v>41026</v>
      </c>
      <c r="DJ6" s="1" t="s">
        <v>300</v>
      </c>
    </row>
    <row r="7" spans="1:114" ht="28" customHeight="1">
      <c r="A7" s="15">
        <v>31</v>
      </c>
      <c r="B7" s="31" t="s">
        <v>283</v>
      </c>
      <c r="C7" s="15" t="s">
        <v>178</v>
      </c>
      <c r="D7" s="21">
        <v>0.17013888888888887</v>
      </c>
      <c r="E7" s="15" t="s">
        <v>230</v>
      </c>
      <c r="H7" s="1" t="s">
        <v>99</v>
      </c>
      <c r="I7" s="16">
        <v>40884</v>
      </c>
      <c r="J7" s="16">
        <v>41048</v>
      </c>
      <c r="K7" s="16">
        <v>41053</v>
      </c>
      <c r="L7" s="16"/>
      <c r="M7" s="16">
        <v>40086</v>
      </c>
      <c r="N7" s="16">
        <v>40710</v>
      </c>
      <c r="O7" s="16">
        <v>40851</v>
      </c>
      <c r="P7" s="15" t="s">
        <v>74</v>
      </c>
      <c r="Q7" s="15" t="s">
        <v>75</v>
      </c>
      <c r="R7" s="1" t="s">
        <v>284</v>
      </c>
      <c r="S7" s="1" t="s">
        <v>285</v>
      </c>
      <c r="T7" s="1" t="s">
        <v>286</v>
      </c>
      <c r="U7" s="1" t="s">
        <v>287</v>
      </c>
      <c r="V7" s="15">
        <v>238</v>
      </c>
      <c r="W7" s="19">
        <v>72651</v>
      </c>
      <c r="X7" s="19"/>
      <c r="Y7" s="19" t="s">
        <v>5</v>
      </c>
      <c r="Z7" s="15">
        <v>192</v>
      </c>
      <c r="AA7" s="15">
        <v>250</v>
      </c>
      <c r="AC7" s="15">
        <v>114</v>
      </c>
      <c r="AD7" s="15">
        <v>10</v>
      </c>
      <c r="AF7" s="15">
        <v>41</v>
      </c>
      <c r="AJ7" s="15">
        <v>0</v>
      </c>
      <c r="AN7" s="15">
        <v>7</v>
      </c>
      <c r="AR7" s="15">
        <v>11</v>
      </c>
      <c r="AV7" s="15">
        <v>0</v>
      </c>
      <c r="AW7" s="15" t="s">
        <v>74</v>
      </c>
      <c r="AX7" s="15">
        <v>17</v>
      </c>
      <c r="AY7" s="15" t="s">
        <v>74</v>
      </c>
      <c r="AZ7" s="15" t="s">
        <v>75</v>
      </c>
      <c r="BA7" s="15" t="s">
        <v>75</v>
      </c>
      <c r="BB7" s="16">
        <v>40885</v>
      </c>
      <c r="BC7" s="15">
        <v>1</v>
      </c>
      <c r="BD7" s="16">
        <v>40953</v>
      </c>
      <c r="BE7" s="16">
        <v>40997</v>
      </c>
      <c r="BF7" s="15">
        <f t="shared" ref="BF7" si="4">DAYS360(BD7,BE7)</f>
        <v>45</v>
      </c>
      <c r="BG7" s="15" t="s">
        <v>231</v>
      </c>
      <c r="BH7" s="15">
        <v>194</v>
      </c>
      <c r="BK7" s="16">
        <v>40890</v>
      </c>
      <c r="BL7" s="16">
        <v>40915</v>
      </c>
      <c r="BM7" s="15" t="s">
        <v>83</v>
      </c>
      <c r="BQ7" s="16">
        <v>40997</v>
      </c>
      <c r="BR7" s="16">
        <v>41013</v>
      </c>
      <c r="BS7" s="18">
        <f t="shared" ref="BS7" si="5">IF(BR7="","Not complete",DAYS360(BQ7,BR7))</f>
        <v>15</v>
      </c>
      <c r="BT7" s="15" t="s">
        <v>83</v>
      </c>
      <c r="BW7" s="16">
        <v>41013</v>
      </c>
      <c r="BX7" s="16">
        <v>41031</v>
      </c>
      <c r="BY7" s="18">
        <f t="shared" ref="BY7" si="6">IF(BX7="","Not complete",DAYS360(BW7,BX7))</f>
        <v>18</v>
      </c>
      <c r="BZ7" s="16">
        <v>41016</v>
      </c>
      <c r="CA7" s="16">
        <v>41025</v>
      </c>
      <c r="CB7" s="18">
        <f t="shared" ref="CB7" si="7">IF(CA7="","Not complete",DAYS360(BZ7,CA7))</f>
        <v>9</v>
      </c>
      <c r="CC7" s="15" t="s">
        <v>216</v>
      </c>
      <c r="CF7" s="16">
        <v>41030</v>
      </c>
      <c r="CG7" s="16">
        <v>41030</v>
      </c>
      <c r="CH7" s="16">
        <v>41030</v>
      </c>
      <c r="CI7" s="16">
        <v>41033</v>
      </c>
      <c r="CJ7" s="16">
        <v>41033</v>
      </c>
      <c r="CK7" s="16">
        <v>41040</v>
      </c>
      <c r="CL7" s="16">
        <v>41039</v>
      </c>
      <c r="CM7" s="18">
        <f t="shared" ref="CM7" si="8">IF(CK7="","Not complete",DAYS360(CI7,CK7))</f>
        <v>7</v>
      </c>
      <c r="CN7" s="18">
        <f t="shared" ref="CN7:CN12" si="9">IF(CL7="","Not complete",DAYS360(CJ7,CL7))</f>
        <v>6</v>
      </c>
      <c r="CO7" s="15">
        <v>5</v>
      </c>
      <c r="CP7" s="16">
        <v>41044</v>
      </c>
      <c r="CS7" s="16">
        <v>41044</v>
      </c>
      <c r="CT7" s="26">
        <f t="shared" si="1"/>
        <v>158</v>
      </c>
      <c r="CU7" s="26"/>
      <c r="CV7" s="16">
        <v>41048</v>
      </c>
      <c r="CW7" s="16" t="s">
        <v>5</v>
      </c>
      <c r="CX7" s="16">
        <v>41053</v>
      </c>
      <c r="CY7" s="18">
        <f t="shared" si="2"/>
        <v>954</v>
      </c>
      <c r="CZ7" s="18">
        <f t="shared" si="3"/>
        <v>338</v>
      </c>
      <c r="DA7" s="26" t="e">
        <f>'Volume 4'!CZ12+'Volume 5'!#REF!+'Volume 4'!CZ12</f>
        <v>#REF!</v>
      </c>
      <c r="DB7" s="16" t="s">
        <v>5</v>
      </c>
      <c r="DC7" s="26"/>
      <c r="DD7" s="16">
        <v>41053</v>
      </c>
      <c r="DG7" s="16">
        <v>41048</v>
      </c>
      <c r="DH7" s="16">
        <v>41048</v>
      </c>
      <c r="DI7" s="26">
        <v>41048</v>
      </c>
      <c r="DJ7" s="1" t="s">
        <v>288</v>
      </c>
    </row>
    <row r="8" spans="1:114" ht="28" customHeight="1">
      <c r="A8" s="15">
        <v>32</v>
      </c>
      <c r="B8" s="31" t="s">
        <v>289</v>
      </c>
      <c r="C8" s="15" t="s">
        <v>290</v>
      </c>
      <c r="D8" s="21">
        <v>0.17083333333333331</v>
      </c>
      <c r="E8" s="15" t="s">
        <v>230</v>
      </c>
      <c r="H8" s="1" t="s">
        <v>135</v>
      </c>
      <c r="I8" s="16">
        <v>40897</v>
      </c>
      <c r="J8" s="16">
        <v>41055</v>
      </c>
      <c r="K8" s="16">
        <v>41060</v>
      </c>
      <c r="L8" s="16"/>
      <c r="M8" s="16">
        <v>39903</v>
      </c>
      <c r="N8" s="16">
        <v>40746</v>
      </c>
      <c r="O8" s="16">
        <v>40888</v>
      </c>
      <c r="P8" s="15" t="s">
        <v>74</v>
      </c>
      <c r="Q8" s="15" t="s">
        <v>75</v>
      </c>
      <c r="R8" s="1" t="s">
        <v>145</v>
      </c>
      <c r="S8" s="1" t="s">
        <v>291</v>
      </c>
      <c r="T8" s="1" t="s">
        <v>292</v>
      </c>
      <c r="U8" s="1" t="s">
        <v>293</v>
      </c>
      <c r="V8" s="15">
        <v>208</v>
      </c>
      <c r="W8" s="19">
        <v>59935</v>
      </c>
      <c r="X8" s="19"/>
      <c r="Y8" s="19" t="s">
        <v>5</v>
      </c>
      <c r="Z8" s="15">
        <v>174</v>
      </c>
      <c r="AA8" s="15">
        <v>206</v>
      </c>
      <c r="AC8" s="15">
        <v>49</v>
      </c>
      <c r="AD8" s="15">
        <v>49</v>
      </c>
      <c r="AF8" s="15">
        <v>52</v>
      </c>
      <c r="AJ8" s="15">
        <v>0</v>
      </c>
      <c r="AN8" s="15">
        <v>7</v>
      </c>
      <c r="AR8" s="15">
        <v>4</v>
      </c>
      <c r="AV8" s="15">
        <v>0</v>
      </c>
      <c r="AW8" s="15" t="s">
        <v>74</v>
      </c>
      <c r="AX8" s="15">
        <v>13</v>
      </c>
      <c r="AY8" s="15" t="s">
        <v>74</v>
      </c>
      <c r="AZ8" s="15" t="s">
        <v>75</v>
      </c>
      <c r="BA8" s="15" t="s">
        <v>75</v>
      </c>
      <c r="BB8" s="16">
        <v>40914</v>
      </c>
      <c r="BC8" s="15">
        <v>1</v>
      </c>
      <c r="BD8" s="16">
        <v>40978</v>
      </c>
      <c r="BE8" s="16">
        <v>41011</v>
      </c>
      <c r="BF8" s="15">
        <f>DAYS360(BD8,BE8)</f>
        <v>32</v>
      </c>
      <c r="BG8" s="15" t="s">
        <v>231</v>
      </c>
      <c r="BH8" s="15">
        <v>147</v>
      </c>
      <c r="BK8" s="16">
        <v>40922</v>
      </c>
      <c r="BL8" s="16">
        <v>40936</v>
      </c>
      <c r="BM8" s="15" t="s">
        <v>83</v>
      </c>
      <c r="BQ8" s="16">
        <v>41012</v>
      </c>
      <c r="BR8" s="16">
        <v>41025</v>
      </c>
      <c r="BS8" s="18">
        <f>IF(BR8="","Not complete",DAYS360(BQ8,BR8))</f>
        <v>13</v>
      </c>
      <c r="BT8" s="15" t="s">
        <v>83</v>
      </c>
      <c r="BW8" s="16">
        <v>41025</v>
      </c>
      <c r="BX8" s="16">
        <v>41032</v>
      </c>
      <c r="BY8" s="18">
        <f>IF(BX8="","Not complete",DAYS360(BW8,BX8))</f>
        <v>7</v>
      </c>
      <c r="BZ8" s="16">
        <v>41037</v>
      </c>
      <c r="CA8" s="16">
        <v>41039</v>
      </c>
      <c r="CB8" s="18">
        <f>IF(CA8="","Not complete",DAYS360(BZ8,CA8))</f>
        <v>2</v>
      </c>
      <c r="CC8" s="15" t="s">
        <v>150</v>
      </c>
      <c r="CF8" s="16">
        <v>41032</v>
      </c>
      <c r="CG8" s="16">
        <v>41039</v>
      </c>
      <c r="CH8" s="16">
        <v>41039</v>
      </c>
      <c r="CI8" s="16">
        <v>41044</v>
      </c>
      <c r="CJ8" s="16">
        <v>41044</v>
      </c>
      <c r="CK8" s="16">
        <v>41044</v>
      </c>
      <c r="CL8" s="16">
        <v>41047</v>
      </c>
      <c r="CM8" s="18">
        <f>IF(CK8="","Not complete",DAYS360(CI8,CK8))</f>
        <v>0</v>
      </c>
      <c r="CN8" s="18">
        <f t="shared" si="9"/>
        <v>3</v>
      </c>
      <c r="CO8" s="15">
        <v>3</v>
      </c>
      <c r="CP8" s="16">
        <v>41052</v>
      </c>
      <c r="CS8" s="16">
        <v>41055</v>
      </c>
      <c r="CT8" s="26">
        <f t="shared" si="1"/>
        <v>156</v>
      </c>
      <c r="CU8" s="26"/>
      <c r="CV8" s="16">
        <v>41055</v>
      </c>
      <c r="CW8" s="16" t="s">
        <v>5</v>
      </c>
      <c r="CX8" s="16">
        <v>41060</v>
      </c>
      <c r="CY8" s="18">
        <f t="shared" si="2"/>
        <v>1140</v>
      </c>
      <c r="CZ8" s="18">
        <f t="shared" si="3"/>
        <v>308</v>
      </c>
      <c r="DA8" s="26">
        <f>IF(CX8="","Not complete",DAYS360(O8,CX8))</f>
        <v>169</v>
      </c>
      <c r="DB8" s="16" t="s">
        <v>5</v>
      </c>
      <c r="DC8" s="26"/>
      <c r="DD8" s="16">
        <v>41060</v>
      </c>
      <c r="DG8" s="16">
        <v>41055</v>
      </c>
      <c r="DH8" s="16" t="s">
        <v>5</v>
      </c>
      <c r="DI8" s="16">
        <v>41055</v>
      </c>
      <c r="DJ8" s="1" t="s">
        <v>294</v>
      </c>
    </row>
    <row r="9" spans="1:114" ht="28" customHeight="1">
      <c r="A9" s="15">
        <v>33</v>
      </c>
      <c r="B9" s="31" t="s">
        <v>295</v>
      </c>
      <c r="C9" s="15" t="s">
        <v>144</v>
      </c>
      <c r="D9" s="21">
        <v>0.17152777777777775</v>
      </c>
      <c r="E9" s="15" t="s">
        <v>123</v>
      </c>
      <c r="H9" s="1" t="s">
        <v>135</v>
      </c>
      <c r="I9" s="16">
        <v>40919</v>
      </c>
      <c r="J9" s="16">
        <v>41088</v>
      </c>
      <c r="K9" s="16">
        <v>41088</v>
      </c>
      <c r="L9" s="16"/>
      <c r="M9" s="16">
        <v>39172</v>
      </c>
      <c r="N9" s="16">
        <v>40712</v>
      </c>
      <c r="O9" s="16">
        <v>40876</v>
      </c>
      <c r="P9" s="15" t="s">
        <v>74</v>
      </c>
      <c r="Q9" s="15" t="s">
        <v>74</v>
      </c>
      <c r="R9" s="1" t="s">
        <v>145</v>
      </c>
      <c r="S9" s="1" t="s">
        <v>296</v>
      </c>
      <c r="T9" s="1" t="s">
        <v>297</v>
      </c>
      <c r="U9" s="1" t="s">
        <v>298</v>
      </c>
      <c r="V9" s="15">
        <v>228</v>
      </c>
      <c r="W9" s="19">
        <v>37382</v>
      </c>
      <c r="X9" s="19"/>
      <c r="Y9" s="19" t="s">
        <v>5</v>
      </c>
      <c r="Z9" s="15">
        <v>190</v>
      </c>
      <c r="AA9" s="15">
        <v>186</v>
      </c>
      <c r="AC9" s="15">
        <v>90</v>
      </c>
      <c r="AD9" s="15">
        <v>23</v>
      </c>
      <c r="AF9" s="15">
        <v>23</v>
      </c>
      <c r="AJ9" s="15">
        <v>0</v>
      </c>
      <c r="AN9" s="15">
        <v>13</v>
      </c>
      <c r="AR9" s="15">
        <v>2</v>
      </c>
      <c r="AV9" s="15">
        <v>0</v>
      </c>
      <c r="AW9" s="15" t="s">
        <v>74</v>
      </c>
      <c r="AX9" s="15">
        <v>10</v>
      </c>
      <c r="AY9" s="15" t="s">
        <v>74</v>
      </c>
      <c r="AZ9" s="15" t="s">
        <v>75</v>
      </c>
      <c r="BA9" s="15" t="s">
        <v>75</v>
      </c>
      <c r="BB9" s="16">
        <v>40919</v>
      </c>
      <c r="BC9" s="15">
        <v>1</v>
      </c>
      <c r="BD9" s="16">
        <v>40935</v>
      </c>
      <c r="BE9" s="16">
        <v>41002</v>
      </c>
      <c r="BF9" s="15">
        <f>DAYS360(BD9,BE9)</f>
        <v>66</v>
      </c>
      <c r="BG9" s="15" t="s">
        <v>216</v>
      </c>
      <c r="BH9" s="15">
        <v>121</v>
      </c>
      <c r="BK9" s="16">
        <v>40919</v>
      </c>
      <c r="BL9" s="16">
        <v>40936</v>
      </c>
      <c r="BM9" s="15" t="s">
        <v>83</v>
      </c>
      <c r="BQ9" s="16">
        <v>41026</v>
      </c>
      <c r="BR9" s="16">
        <v>41034</v>
      </c>
      <c r="BS9" s="18">
        <f>IF(BR9="","Not complete",DAYS360(BQ9,BR9))</f>
        <v>8</v>
      </c>
      <c r="BT9" s="15" t="s">
        <v>83</v>
      </c>
      <c r="BW9" s="16">
        <v>41034</v>
      </c>
      <c r="BX9" s="16">
        <v>41050</v>
      </c>
      <c r="BY9" s="18">
        <f>IF(BX9="","Not complete",DAYS360(BW9,BX9))</f>
        <v>16</v>
      </c>
      <c r="BZ9" s="16">
        <v>41053</v>
      </c>
      <c r="CA9" s="16">
        <v>41059</v>
      </c>
      <c r="CB9" s="18">
        <f>IF(CA9="","Not complete",DAYS360(BZ9,CA9))</f>
        <v>6</v>
      </c>
      <c r="CC9" s="15" t="s">
        <v>322</v>
      </c>
      <c r="CF9" s="16">
        <v>41059</v>
      </c>
      <c r="CG9" s="16">
        <v>41061</v>
      </c>
      <c r="CH9" s="16">
        <v>41061</v>
      </c>
      <c r="CI9" s="16">
        <v>41073</v>
      </c>
      <c r="CJ9" s="16">
        <v>41073</v>
      </c>
      <c r="CK9" s="16">
        <v>41081</v>
      </c>
      <c r="CL9" s="16">
        <v>41073</v>
      </c>
      <c r="CM9" s="18">
        <f>IF(CK9="","Not complete",DAYS360(CI9,CK9))</f>
        <v>8</v>
      </c>
      <c r="CN9" s="18">
        <f t="shared" si="9"/>
        <v>0</v>
      </c>
      <c r="CO9" s="15">
        <v>1</v>
      </c>
      <c r="CP9" s="16">
        <v>41081</v>
      </c>
      <c r="CS9" s="16">
        <v>41087</v>
      </c>
      <c r="CT9" s="26">
        <f t="shared" si="1"/>
        <v>166</v>
      </c>
      <c r="CU9" s="26"/>
      <c r="CV9" s="16">
        <v>41087</v>
      </c>
      <c r="CW9" s="16" t="s">
        <v>5</v>
      </c>
      <c r="CX9" s="17">
        <v>41090</v>
      </c>
      <c r="CY9" s="18">
        <f t="shared" si="2"/>
        <v>1890</v>
      </c>
      <c r="CZ9" s="18">
        <f t="shared" si="3"/>
        <v>372</v>
      </c>
      <c r="DA9" s="26">
        <f>IF(CX9="","Not complete",DAYS360(O9,CX9))</f>
        <v>211</v>
      </c>
      <c r="DB9" s="16" t="s">
        <v>5</v>
      </c>
      <c r="DC9" s="26"/>
      <c r="DD9" s="16">
        <v>41088</v>
      </c>
      <c r="DG9" s="16">
        <v>41087</v>
      </c>
      <c r="DH9" s="16" t="s">
        <v>5</v>
      </c>
      <c r="DI9" s="16">
        <v>41087</v>
      </c>
      <c r="DJ9" s="1" t="s">
        <v>299</v>
      </c>
    </row>
    <row r="10" spans="1:114" ht="28" customHeight="1">
      <c r="A10" s="15">
        <v>35</v>
      </c>
      <c r="B10" s="31" t="s">
        <v>306</v>
      </c>
      <c r="C10" s="15" t="s">
        <v>290</v>
      </c>
      <c r="D10" s="21">
        <v>0.17222222222222225</v>
      </c>
      <c r="E10" s="15" t="s">
        <v>170</v>
      </c>
      <c r="H10" s="1" t="s">
        <v>99</v>
      </c>
      <c r="I10" s="16">
        <v>40985</v>
      </c>
      <c r="J10" s="16">
        <v>41117</v>
      </c>
      <c r="K10" s="16">
        <v>41118</v>
      </c>
      <c r="L10" s="16"/>
      <c r="M10" s="16">
        <v>40298</v>
      </c>
      <c r="N10" s="16">
        <v>40872</v>
      </c>
      <c r="O10" s="16">
        <v>40983</v>
      </c>
      <c r="P10" s="15" t="s">
        <v>74</v>
      </c>
      <c r="Q10" s="15" t="s">
        <v>74</v>
      </c>
      <c r="R10" s="1" t="s">
        <v>145</v>
      </c>
      <c r="S10" s="1" t="s">
        <v>307</v>
      </c>
      <c r="T10" s="1" t="s">
        <v>308</v>
      </c>
      <c r="U10" s="1" t="s">
        <v>309</v>
      </c>
      <c r="V10" s="15">
        <v>220</v>
      </c>
      <c r="W10" s="19">
        <v>70651</v>
      </c>
      <c r="X10" s="19"/>
      <c r="Y10" s="19" t="s">
        <v>5</v>
      </c>
      <c r="Z10" s="15">
        <v>184</v>
      </c>
      <c r="AA10" s="15">
        <v>194</v>
      </c>
      <c r="AC10" s="15">
        <v>20</v>
      </c>
      <c r="AD10" s="15">
        <v>16</v>
      </c>
      <c r="AF10" s="15">
        <v>16</v>
      </c>
      <c r="AJ10" s="15">
        <v>2</v>
      </c>
      <c r="AN10" s="15">
        <v>11</v>
      </c>
      <c r="AR10" s="15">
        <v>2</v>
      </c>
      <c r="AV10" s="15">
        <v>1</v>
      </c>
      <c r="AW10" s="15" t="s">
        <v>74</v>
      </c>
      <c r="AX10" s="15">
        <v>9</v>
      </c>
      <c r="AY10" s="15" t="s">
        <v>74</v>
      </c>
      <c r="AZ10" s="15" t="s">
        <v>75</v>
      </c>
      <c r="BA10" s="15" t="s">
        <v>75</v>
      </c>
      <c r="BB10" s="16">
        <v>40989</v>
      </c>
      <c r="BC10" s="15">
        <v>4</v>
      </c>
      <c r="BD10" s="16">
        <v>40991</v>
      </c>
      <c r="BE10" s="16">
        <v>41039</v>
      </c>
      <c r="BF10" s="15">
        <f>DAYS360(BD10,BE10)</f>
        <v>47</v>
      </c>
      <c r="BG10" s="15" t="s">
        <v>231</v>
      </c>
      <c r="BH10" s="15">
        <v>373</v>
      </c>
      <c r="BK10" s="16">
        <v>40991</v>
      </c>
      <c r="BL10" s="16">
        <v>40999</v>
      </c>
      <c r="BM10" s="15" t="s">
        <v>83</v>
      </c>
      <c r="BQ10" s="16">
        <v>41039</v>
      </c>
      <c r="BR10" s="16">
        <v>41053</v>
      </c>
      <c r="BS10" s="18">
        <f>IF(BR10="","Not complete",DAYS360(BQ10,BR10))</f>
        <v>14</v>
      </c>
      <c r="BT10" s="15" t="s">
        <v>83</v>
      </c>
      <c r="BW10" s="16">
        <v>41053</v>
      </c>
      <c r="BX10" s="16">
        <v>41060</v>
      </c>
      <c r="BY10" s="18">
        <f>IF(BX10="","Not complete",DAYS360(BW10,BX10))</f>
        <v>6</v>
      </c>
      <c r="BZ10" s="16">
        <v>41067</v>
      </c>
      <c r="CA10" s="16">
        <v>41081</v>
      </c>
      <c r="CB10" s="18">
        <f>IF(CA10="","Not complete",DAYS360(BZ10,CA10))</f>
        <v>14</v>
      </c>
      <c r="CC10" s="15" t="s">
        <v>322</v>
      </c>
      <c r="CF10" s="16">
        <v>41081</v>
      </c>
      <c r="CG10" s="16">
        <v>41086</v>
      </c>
      <c r="CH10" s="16">
        <v>41086</v>
      </c>
      <c r="CI10" s="16">
        <v>41093</v>
      </c>
      <c r="CJ10" s="16">
        <v>41095</v>
      </c>
      <c r="CK10" s="16">
        <v>41100</v>
      </c>
      <c r="CL10" s="16">
        <v>41095</v>
      </c>
      <c r="CM10" s="18">
        <f>IF(CK10="","Not complete",DAYS360(CI10,CK10))</f>
        <v>7</v>
      </c>
      <c r="CN10" s="18">
        <f t="shared" si="9"/>
        <v>0</v>
      </c>
      <c r="CO10" s="15">
        <v>1</v>
      </c>
      <c r="CP10" s="16">
        <v>41115</v>
      </c>
      <c r="CS10" s="16">
        <v>41117</v>
      </c>
      <c r="CT10" s="26">
        <f t="shared" si="1"/>
        <v>130</v>
      </c>
      <c r="CU10" s="26"/>
      <c r="CV10" s="16">
        <v>41117</v>
      </c>
      <c r="CW10" s="16" t="s">
        <v>5</v>
      </c>
      <c r="CX10" s="16">
        <v>41118</v>
      </c>
      <c r="CY10" s="18">
        <f t="shared" si="2"/>
        <v>808</v>
      </c>
      <c r="CZ10" s="18">
        <f t="shared" si="3"/>
        <v>243</v>
      </c>
      <c r="DA10" s="26">
        <f>IF(CX10="","Not complete",DAYS360(O10,CX10))</f>
        <v>133</v>
      </c>
      <c r="DB10" s="16" t="s">
        <v>5</v>
      </c>
      <c r="DC10" s="26"/>
      <c r="DD10" s="16">
        <v>41118</v>
      </c>
      <c r="DG10" s="16">
        <v>41117</v>
      </c>
      <c r="DH10" s="16" t="s">
        <v>5</v>
      </c>
      <c r="DI10" s="16">
        <v>41117</v>
      </c>
      <c r="DJ10" s="1" t="s">
        <v>300</v>
      </c>
    </row>
    <row r="11" spans="1:114" ht="28" customHeight="1">
      <c r="A11" s="15">
        <v>36</v>
      </c>
      <c r="B11" s="31" t="s">
        <v>313</v>
      </c>
      <c r="C11" s="15" t="s">
        <v>205</v>
      </c>
      <c r="D11" s="21">
        <v>0.17291666666666669</v>
      </c>
      <c r="E11" s="15" t="s">
        <v>127</v>
      </c>
      <c r="H11" s="1" t="s">
        <v>135</v>
      </c>
      <c r="I11" s="16">
        <v>41016</v>
      </c>
      <c r="J11" s="16">
        <v>41170</v>
      </c>
      <c r="K11" s="16">
        <v>41171</v>
      </c>
      <c r="L11" s="16"/>
      <c r="M11" s="16">
        <v>39813</v>
      </c>
      <c r="N11" s="16">
        <v>40822</v>
      </c>
      <c r="O11" s="16">
        <v>41013</v>
      </c>
      <c r="P11" s="15" t="s">
        <v>74</v>
      </c>
      <c r="Q11" s="15" t="s">
        <v>75</v>
      </c>
      <c r="R11" s="1" t="s">
        <v>145</v>
      </c>
      <c r="S11" s="1" t="s">
        <v>314</v>
      </c>
      <c r="T11" s="1" t="s">
        <v>315</v>
      </c>
      <c r="U11" s="1" t="s">
        <v>316</v>
      </c>
      <c r="V11" s="15">
        <v>228</v>
      </c>
      <c r="W11" s="19">
        <v>62181</v>
      </c>
      <c r="X11" s="19"/>
      <c r="Y11" s="19">
        <v>18599</v>
      </c>
      <c r="Z11" s="15">
        <v>188</v>
      </c>
      <c r="AA11" s="15">
        <v>208</v>
      </c>
      <c r="AC11" s="15">
        <v>123</v>
      </c>
      <c r="AD11" s="15">
        <v>14</v>
      </c>
      <c r="AF11" s="15">
        <v>15</v>
      </c>
      <c r="AJ11" s="15">
        <v>0</v>
      </c>
      <c r="AN11" s="15">
        <v>3</v>
      </c>
      <c r="AR11" s="15">
        <v>1</v>
      </c>
      <c r="AV11" s="15">
        <v>0</v>
      </c>
      <c r="AW11" s="15" t="s">
        <v>74</v>
      </c>
      <c r="AX11" s="15">
        <v>8</v>
      </c>
      <c r="AY11" s="15" t="s">
        <v>74</v>
      </c>
      <c r="AZ11" s="15" t="s">
        <v>75</v>
      </c>
      <c r="BA11" s="15" t="s">
        <v>75</v>
      </c>
      <c r="BB11" s="16">
        <v>41016</v>
      </c>
      <c r="BC11" s="15">
        <v>0</v>
      </c>
      <c r="BD11" s="16">
        <v>41089</v>
      </c>
      <c r="BE11" s="16">
        <v>41122</v>
      </c>
      <c r="BF11" s="15">
        <f>DAYS360(BD11,BE11)</f>
        <v>32</v>
      </c>
      <c r="BG11" s="15" t="s">
        <v>323</v>
      </c>
      <c r="BH11" s="15">
        <v>105</v>
      </c>
      <c r="BK11" s="16">
        <v>41046</v>
      </c>
      <c r="BL11" s="16">
        <v>41025</v>
      </c>
      <c r="BM11" s="15" t="s">
        <v>83</v>
      </c>
      <c r="BQ11" s="16">
        <v>41122</v>
      </c>
      <c r="BR11" s="16">
        <v>41128</v>
      </c>
      <c r="BS11" s="18">
        <f>IF(BR11="","Not complete",DAYS360(BQ11,BR11))</f>
        <v>6</v>
      </c>
      <c r="BT11" s="15" t="s">
        <v>83</v>
      </c>
      <c r="BW11" s="16">
        <v>41129</v>
      </c>
      <c r="BX11" s="16">
        <v>41135</v>
      </c>
      <c r="BY11" s="18">
        <f>IF(BX11="","Not complete",DAYS360(BW11,BX11))</f>
        <v>6</v>
      </c>
      <c r="BZ11" s="16">
        <v>41137</v>
      </c>
      <c r="CA11" s="16">
        <v>41150</v>
      </c>
      <c r="CB11" s="18">
        <f>IF(CA11="","Not complete",DAYS360(BZ11,CA11))</f>
        <v>13</v>
      </c>
      <c r="CC11" s="15" t="s">
        <v>327</v>
      </c>
      <c r="CF11" s="16">
        <v>41150</v>
      </c>
      <c r="CG11" s="16">
        <v>41150</v>
      </c>
      <c r="CH11" s="16">
        <v>41150</v>
      </c>
      <c r="CI11" s="16">
        <v>41152</v>
      </c>
      <c r="CJ11" s="16">
        <v>41152</v>
      </c>
      <c r="CK11" s="16">
        <v>41156</v>
      </c>
      <c r="CL11" s="16">
        <v>41152</v>
      </c>
      <c r="CM11" s="18">
        <f>IF(CK11="","Not complete",DAYS360(CI11,CK11))</f>
        <v>4</v>
      </c>
      <c r="CN11" s="18">
        <f t="shared" si="9"/>
        <v>0</v>
      </c>
      <c r="CO11" s="15">
        <v>1</v>
      </c>
      <c r="CP11" s="16">
        <v>41156</v>
      </c>
      <c r="CS11" s="16">
        <v>41167</v>
      </c>
      <c r="CT11" s="16">
        <f t="shared" si="1"/>
        <v>148</v>
      </c>
      <c r="CU11" s="16"/>
      <c r="CV11" s="16">
        <v>41170</v>
      </c>
      <c r="CW11" s="16" t="s">
        <v>251</v>
      </c>
      <c r="CX11" s="16">
        <v>41171</v>
      </c>
      <c r="CY11" s="18">
        <f t="shared" si="2"/>
        <v>1339</v>
      </c>
      <c r="CZ11" s="18">
        <f t="shared" si="3"/>
        <v>343</v>
      </c>
      <c r="DA11" s="26">
        <f>IF(CX11="","Not complete",DAYS360(O11,CX11))</f>
        <v>155</v>
      </c>
      <c r="DB11" s="16" t="s">
        <v>5</v>
      </c>
      <c r="DC11" s="26"/>
      <c r="DD11" s="16">
        <v>41171</v>
      </c>
      <c r="DG11" s="16">
        <v>41170</v>
      </c>
      <c r="DH11" s="16" t="s">
        <v>5</v>
      </c>
      <c r="DI11" s="16">
        <v>41170</v>
      </c>
      <c r="DJ11" s="1" t="s">
        <v>288</v>
      </c>
    </row>
    <row r="12" spans="1:114" ht="28" customHeight="1">
      <c r="A12" s="15">
        <v>34</v>
      </c>
      <c r="B12" s="31" t="s">
        <v>301</v>
      </c>
      <c r="C12" s="15" t="s">
        <v>153</v>
      </c>
      <c r="D12" s="21">
        <v>0.17361111111111113</v>
      </c>
      <c r="E12" s="15" t="s">
        <v>195</v>
      </c>
      <c r="H12" s="1" t="s">
        <v>99</v>
      </c>
      <c r="I12" s="16">
        <v>40936</v>
      </c>
      <c r="J12" s="16">
        <v>41250</v>
      </c>
      <c r="K12" s="16">
        <v>41251</v>
      </c>
      <c r="L12" s="16"/>
      <c r="M12" s="16">
        <v>39872</v>
      </c>
      <c r="N12" s="16">
        <v>40548</v>
      </c>
      <c r="O12" s="16">
        <v>40913</v>
      </c>
      <c r="P12" s="15" t="s">
        <v>74</v>
      </c>
      <c r="Q12" s="15" t="s">
        <v>75</v>
      </c>
      <c r="R12" s="1" t="s">
        <v>145</v>
      </c>
      <c r="S12" s="1" t="s">
        <v>302</v>
      </c>
      <c r="T12" s="1" t="s">
        <v>303</v>
      </c>
      <c r="U12" s="1" t="s">
        <v>304</v>
      </c>
      <c r="V12" s="15">
        <v>446</v>
      </c>
      <c r="W12" s="19">
        <v>132008</v>
      </c>
      <c r="X12" s="19"/>
      <c r="Y12" s="19" t="s">
        <v>5</v>
      </c>
      <c r="Z12" s="15">
        <v>368</v>
      </c>
      <c r="AA12" s="15" t="s">
        <v>361</v>
      </c>
      <c r="AC12" s="15">
        <v>138</v>
      </c>
      <c r="AD12" s="15">
        <v>22</v>
      </c>
      <c r="AF12" s="15">
        <v>39</v>
      </c>
      <c r="AJ12" s="15">
        <v>0</v>
      </c>
      <c r="AN12" s="15">
        <v>17</v>
      </c>
      <c r="AR12" s="15">
        <v>22</v>
      </c>
      <c r="AV12" s="15">
        <v>0</v>
      </c>
      <c r="AW12" s="15" t="s">
        <v>75</v>
      </c>
      <c r="AX12" s="15">
        <v>22</v>
      </c>
      <c r="AY12" s="15" t="s">
        <v>74</v>
      </c>
      <c r="AZ12" s="15" t="s">
        <v>75</v>
      </c>
      <c r="BA12" s="15" t="s">
        <v>74</v>
      </c>
      <c r="BB12" s="16">
        <v>40936</v>
      </c>
      <c r="BC12" s="15">
        <v>0</v>
      </c>
      <c r="BD12" s="16">
        <v>41005</v>
      </c>
      <c r="BE12" s="16">
        <v>41131</v>
      </c>
      <c r="BF12" s="15">
        <f>DAYS360(BD12,BE12)</f>
        <v>124</v>
      </c>
      <c r="BG12" s="15" t="s">
        <v>231</v>
      </c>
      <c r="BH12" s="15">
        <v>413</v>
      </c>
      <c r="BK12" s="16">
        <v>40947</v>
      </c>
      <c r="BL12" s="16">
        <v>40969</v>
      </c>
      <c r="BM12" s="15" t="s">
        <v>83</v>
      </c>
      <c r="BQ12" s="16">
        <v>41131</v>
      </c>
      <c r="BR12" s="16">
        <v>41146</v>
      </c>
      <c r="BS12" s="18">
        <f>IF(BR12="","Not complete",DAYS360(BQ12,BR12))</f>
        <v>15</v>
      </c>
      <c r="BT12" s="15" t="s">
        <v>83</v>
      </c>
      <c r="BW12" s="16">
        <v>41146</v>
      </c>
      <c r="BX12" s="16">
        <v>41164</v>
      </c>
      <c r="BY12" s="18">
        <f>IF(BX12="","Not complete",DAYS360(BW12,BX12))</f>
        <v>17</v>
      </c>
      <c r="BZ12" s="16">
        <v>41158</v>
      </c>
      <c r="CA12" s="16">
        <v>41178</v>
      </c>
      <c r="CB12" s="18">
        <f>IF(CA12="","Not complete",DAYS360(BZ12,CA12))</f>
        <v>20</v>
      </c>
      <c r="CC12" s="15" t="s">
        <v>328</v>
      </c>
      <c r="CF12" s="16">
        <v>41164</v>
      </c>
      <c r="CG12" s="16">
        <v>41179</v>
      </c>
      <c r="CH12" s="16">
        <v>41179</v>
      </c>
      <c r="CI12" s="16">
        <v>41199</v>
      </c>
      <c r="CJ12" s="16">
        <v>41199</v>
      </c>
      <c r="CK12" s="16">
        <v>41242</v>
      </c>
      <c r="CL12" s="16">
        <v>41200</v>
      </c>
      <c r="CM12" s="18">
        <f>IF(CK12="","Not complete",DAYS360(CI12,CK12))</f>
        <v>42</v>
      </c>
      <c r="CN12" s="18">
        <f t="shared" si="9"/>
        <v>1</v>
      </c>
      <c r="CO12" s="15">
        <v>3</v>
      </c>
      <c r="CP12" s="16">
        <v>41242</v>
      </c>
      <c r="CS12" s="16">
        <v>41242</v>
      </c>
      <c r="CT12" s="26">
        <f t="shared" si="1"/>
        <v>301</v>
      </c>
      <c r="CU12" s="26"/>
      <c r="CV12" s="17">
        <v>41212</v>
      </c>
      <c r="CW12" s="16" t="s">
        <v>348</v>
      </c>
      <c r="CX12" s="17">
        <v>41251</v>
      </c>
      <c r="CY12" s="18">
        <f t="shared" si="2"/>
        <v>1358</v>
      </c>
      <c r="CZ12" s="18">
        <f t="shared" si="3"/>
        <v>693</v>
      </c>
      <c r="DA12" s="26">
        <f>IF(CX12="","Not complete",DAYS360(O12,CX12))</f>
        <v>333</v>
      </c>
      <c r="DB12" s="16" t="s">
        <v>5</v>
      </c>
      <c r="DC12" s="26"/>
      <c r="DD12" s="17">
        <v>41251</v>
      </c>
      <c r="DE12" s="17"/>
      <c r="DF12" s="17"/>
      <c r="DG12" s="16">
        <v>41250</v>
      </c>
      <c r="DH12" s="16">
        <v>41250</v>
      </c>
      <c r="DI12" s="16">
        <v>41250</v>
      </c>
      <c r="DJ12" s="1" t="s">
        <v>305</v>
      </c>
    </row>
  </sheetData>
  <conditionalFormatting sqref="A5:D5 H3:J3 D3 Z5:BC6 A13:JR65304">
    <cfRule type="expression" dxfId="1297" priority="1036" stopIfTrue="1">
      <formula>MOD(ROW(),2)</formula>
    </cfRule>
  </conditionalFormatting>
  <conditionalFormatting sqref="V3:AX3 AZ3:BC3 A3:C3 DK3:JR3 M3:Q3">
    <cfRule type="expression" dxfId="1296" priority="532" stopIfTrue="1">
      <formula>MOD(ROW(),2)</formula>
    </cfRule>
  </conditionalFormatting>
  <conditionalFormatting sqref="S3">
    <cfRule type="expression" dxfId="1295" priority="531" stopIfTrue="1">
      <formula>MOD(ROW(),2)</formula>
    </cfRule>
  </conditionalFormatting>
  <conditionalFormatting sqref="T3">
    <cfRule type="expression" dxfId="1294" priority="530" stopIfTrue="1">
      <formula>MOD(ROW(),2)</formula>
    </cfRule>
  </conditionalFormatting>
  <conditionalFormatting sqref="U3">
    <cfRule type="expression" dxfId="1293" priority="529" stopIfTrue="1">
      <formula>MOD(ROW(),2)</formula>
    </cfRule>
  </conditionalFormatting>
  <conditionalFormatting sqref="BG3:BJ3 CC3:CE3 CO3 DH3 DA3:DC4">
    <cfRule type="expression" dxfId="1292" priority="528" stopIfTrue="1">
      <formula>MOD(ROW(),2)</formula>
    </cfRule>
  </conditionalFormatting>
  <conditionalFormatting sqref="BD3">
    <cfRule type="expression" dxfId="1291" priority="527" stopIfTrue="1">
      <formula>MOD(ROW(),2)</formula>
    </cfRule>
  </conditionalFormatting>
  <conditionalFormatting sqref="BE3">
    <cfRule type="expression" dxfId="1290" priority="526" stopIfTrue="1">
      <formula>MOD(ROW(),2)</formula>
    </cfRule>
  </conditionalFormatting>
  <conditionalFormatting sqref="BF3">
    <cfRule type="expression" dxfId="1289" priority="525" stopIfTrue="1">
      <formula>MOD(ROW(),2)</formula>
    </cfRule>
  </conditionalFormatting>
  <conditionalFormatting sqref="BK3">
    <cfRule type="expression" dxfId="1288" priority="524" stopIfTrue="1">
      <formula>MOD(ROW(),2)</formula>
    </cfRule>
  </conditionalFormatting>
  <conditionalFormatting sqref="BL3">
    <cfRule type="expression" dxfId="1287" priority="523" stopIfTrue="1">
      <formula>MOD(ROW(),2)</formula>
    </cfRule>
  </conditionalFormatting>
  <conditionalFormatting sqref="BM3:BP3">
    <cfRule type="expression" dxfId="1286" priority="522" stopIfTrue="1">
      <formula>MOD(ROW(),2)</formula>
    </cfRule>
  </conditionalFormatting>
  <conditionalFormatting sqref="BQ3">
    <cfRule type="expression" dxfId="1285" priority="521" stopIfTrue="1">
      <formula>MOD(ROW(),2)</formula>
    </cfRule>
  </conditionalFormatting>
  <conditionalFormatting sqref="BR3">
    <cfRule type="expression" dxfId="1284" priority="520" stopIfTrue="1">
      <formula>MOD(ROW(),2)</formula>
    </cfRule>
  </conditionalFormatting>
  <conditionalFormatting sqref="BS3">
    <cfRule type="expression" dxfId="1283" priority="519" stopIfTrue="1">
      <formula>MOD(ROW(),2)</formula>
    </cfRule>
  </conditionalFormatting>
  <conditionalFormatting sqref="BT3:BV3">
    <cfRule type="expression" dxfId="1282" priority="518" stopIfTrue="1">
      <formula>MOD(ROW(),2)</formula>
    </cfRule>
  </conditionalFormatting>
  <conditionalFormatting sqref="BW3">
    <cfRule type="expression" dxfId="1281" priority="517" stopIfTrue="1">
      <formula>MOD(ROW(),2)</formula>
    </cfRule>
  </conditionalFormatting>
  <conditionalFormatting sqref="BZ3">
    <cfRule type="expression" dxfId="1280" priority="516" stopIfTrue="1">
      <formula>MOD(ROW(),2)</formula>
    </cfRule>
  </conditionalFormatting>
  <conditionalFormatting sqref="BX3">
    <cfRule type="expression" dxfId="1279" priority="515" stopIfTrue="1">
      <formula>MOD(ROW(),2)</formula>
    </cfRule>
  </conditionalFormatting>
  <conditionalFormatting sqref="CA3">
    <cfRule type="expression" dxfId="1278" priority="514" stopIfTrue="1">
      <formula>MOD(ROW(),2)</formula>
    </cfRule>
  </conditionalFormatting>
  <conditionalFormatting sqref="BY3">
    <cfRule type="expression" dxfId="1277" priority="513" stopIfTrue="1">
      <formula>MOD(ROW(),2)</formula>
    </cfRule>
  </conditionalFormatting>
  <conditionalFormatting sqref="CB3">
    <cfRule type="expression" dxfId="1276" priority="512" stopIfTrue="1">
      <formula>MOD(ROW(),2)</formula>
    </cfRule>
  </conditionalFormatting>
  <conditionalFormatting sqref="CF3">
    <cfRule type="expression" dxfId="1275" priority="511" stopIfTrue="1">
      <formula>MOD(ROW(),2)</formula>
    </cfRule>
  </conditionalFormatting>
  <conditionalFormatting sqref="CI3">
    <cfRule type="expression" dxfId="1274" priority="510" stopIfTrue="1">
      <formula>MOD(ROW(),2)</formula>
    </cfRule>
  </conditionalFormatting>
  <conditionalFormatting sqref="CK3">
    <cfRule type="expression" dxfId="1273" priority="509" stopIfTrue="1">
      <formula>MOD(ROW(),2)</formula>
    </cfRule>
  </conditionalFormatting>
  <conditionalFormatting sqref="CL3">
    <cfRule type="expression" dxfId="1272" priority="508" stopIfTrue="1">
      <formula>MOD(ROW(),2)</formula>
    </cfRule>
  </conditionalFormatting>
  <conditionalFormatting sqref="CN3">
    <cfRule type="expression" dxfId="1271" priority="507" stopIfTrue="1">
      <formula>MOD(ROW(),2)</formula>
    </cfRule>
  </conditionalFormatting>
  <conditionalFormatting sqref="CM3">
    <cfRule type="expression" dxfId="1270" priority="506" stopIfTrue="1">
      <formula>MOD(ROW(),2)</formula>
    </cfRule>
  </conditionalFormatting>
  <conditionalFormatting sqref="CP3:CR3">
    <cfRule type="expression" dxfId="1269" priority="505" stopIfTrue="1">
      <formula>MOD(ROW(),2)</formula>
    </cfRule>
  </conditionalFormatting>
  <conditionalFormatting sqref="CS3">
    <cfRule type="expression" dxfId="1268" priority="504" stopIfTrue="1">
      <formula>MOD(ROW(),2)</formula>
    </cfRule>
  </conditionalFormatting>
  <conditionalFormatting sqref="CT3:CU4">
    <cfRule type="expression" dxfId="1267" priority="503" stopIfTrue="1">
      <formula>MOD(ROW(),2)</formula>
    </cfRule>
  </conditionalFormatting>
  <conditionalFormatting sqref="R3">
    <cfRule type="expression" dxfId="1266" priority="499" stopIfTrue="1">
      <formula>MOD(ROW(),2)</formula>
    </cfRule>
  </conditionalFormatting>
  <conditionalFormatting sqref="CY3:CZ3">
    <cfRule type="expression" dxfId="1265" priority="501" stopIfTrue="1">
      <formula>MOD(ROW(),2)</formula>
    </cfRule>
  </conditionalFormatting>
  <conditionalFormatting sqref="AY3">
    <cfRule type="expression" dxfId="1264" priority="498" stopIfTrue="1">
      <formula>MOD(ROW(),2)</formula>
    </cfRule>
  </conditionalFormatting>
  <conditionalFormatting sqref="DJ3">
    <cfRule type="expression" dxfId="1263" priority="497" stopIfTrue="1">
      <formula>MOD(ROW(),2)</formula>
    </cfRule>
  </conditionalFormatting>
  <conditionalFormatting sqref="CG3">
    <cfRule type="expression" dxfId="1262" priority="495" stopIfTrue="1">
      <formula>MOD(ROW(),2)</formula>
    </cfRule>
  </conditionalFormatting>
  <conditionalFormatting sqref="CH3">
    <cfRule type="expression" dxfId="1261" priority="494" stopIfTrue="1">
      <formula>MOD(ROW(),2)</formula>
    </cfRule>
  </conditionalFormatting>
  <conditionalFormatting sqref="CJ3">
    <cfRule type="expression" dxfId="1260" priority="493" stopIfTrue="1">
      <formula>MOD(ROW(),2)</formula>
    </cfRule>
  </conditionalFormatting>
  <conditionalFormatting sqref="CV3 CX3">
    <cfRule type="expression" dxfId="1259" priority="490" stopIfTrue="1">
      <formula>MOD(ROW(),2)</formula>
    </cfRule>
  </conditionalFormatting>
  <conditionalFormatting sqref="DG3">
    <cfRule type="expression" dxfId="1258" priority="489" stopIfTrue="1">
      <formula>MOD(ROW(),2)</formula>
    </cfRule>
  </conditionalFormatting>
  <conditionalFormatting sqref="DB3">
    <cfRule type="expression" dxfId="1257" priority="488" stopIfTrue="1">
      <formula>MOD(ROW(),2)</formula>
    </cfRule>
  </conditionalFormatting>
  <conditionalFormatting sqref="DI3">
    <cfRule type="expression" dxfId="1256" priority="486" stopIfTrue="1">
      <formula>MOD(ROW(),2)</formula>
    </cfRule>
  </conditionalFormatting>
  <conditionalFormatting sqref="DD3:DF3">
    <cfRule type="expression" dxfId="1255" priority="485" stopIfTrue="1">
      <formula>MOD(ROW(),2)</formula>
    </cfRule>
  </conditionalFormatting>
  <conditionalFormatting sqref="K3:L3">
    <cfRule type="expression" dxfId="1254" priority="484" stopIfTrue="1">
      <formula>MOD(ROW(),2)</formula>
    </cfRule>
  </conditionalFormatting>
  <conditionalFormatting sqref="AZ4 BB4:BC4 V4:X4 BG4:BJ4 CC4:CE4 CO4 DK4:JR4 A4:C4 H4:Q4 Z4:AX4">
    <cfRule type="expression" dxfId="1253" priority="483" stopIfTrue="1">
      <formula>MOD(ROW(),2)</formula>
    </cfRule>
  </conditionalFormatting>
  <conditionalFormatting sqref="R4">
    <cfRule type="expression" dxfId="1252" priority="482" stopIfTrue="1">
      <formula>MOD(ROW(),2)</formula>
    </cfRule>
  </conditionalFormatting>
  <conditionalFormatting sqref="S4">
    <cfRule type="expression" dxfId="1251" priority="481" stopIfTrue="1">
      <formula>MOD(ROW(),2)</formula>
    </cfRule>
  </conditionalFormatting>
  <conditionalFormatting sqref="U4">
    <cfRule type="expression" dxfId="1250" priority="480" stopIfTrue="1">
      <formula>MOD(ROW(),2)</formula>
    </cfRule>
  </conditionalFormatting>
  <conditionalFormatting sqref="AY4">
    <cfRule type="expression" dxfId="1249" priority="479" stopIfTrue="1">
      <formula>MOD(ROW(),2)</formula>
    </cfRule>
  </conditionalFormatting>
  <conditionalFormatting sqref="BA4">
    <cfRule type="expression" dxfId="1248" priority="478" stopIfTrue="1">
      <formula>MOD(ROW(),2)</formula>
    </cfRule>
  </conditionalFormatting>
  <conditionalFormatting sqref="BD4">
    <cfRule type="expression" dxfId="1247" priority="477" stopIfTrue="1">
      <formula>MOD(ROW(),2)</formula>
    </cfRule>
  </conditionalFormatting>
  <conditionalFormatting sqref="BE4">
    <cfRule type="expression" dxfId="1246" priority="476" stopIfTrue="1">
      <formula>MOD(ROW(),2)</formula>
    </cfRule>
  </conditionalFormatting>
  <conditionalFormatting sqref="BQ4">
    <cfRule type="expression" dxfId="1245" priority="475" stopIfTrue="1">
      <formula>MOD(ROW(),2)</formula>
    </cfRule>
  </conditionalFormatting>
  <conditionalFormatting sqref="BF4">
    <cfRule type="expression" dxfId="1244" priority="474" stopIfTrue="1">
      <formula>MOD(ROW(),2)</formula>
    </cfRule>
  </conditionalFormatting>
  <conditionalFormatting sqref="BK4">
    <cfRule type="expression" dxfId="1243" priority="473" stopIfTrue="1">
      <formula>MOD(ROW(),2)</formula>
    </cfRule>
  </conditionalFormatting>
  <conditionalFormatting sqref="BL4">
    <cfRule type="expression" dxfId="1242" priority="472" stopIfTrue="1">
      <formula>MOD(ROW(),2)</formula>
    </cfRule>
  </conditionalFormatting>
  <conditionalFormatting sqref="BM4:BP4">
    <cfRule type="expression" dxfId="1241" priority="471" stopIfTrue="1">
      <formula>MOD(ROW(),2)</formula>
    </cfRule>
  </conditionalFormatting>
  <conditionalFormatting sqref="BT4:BV4">
    <cfRule type="expression" dxfId="1240" priority="469" stopIfTrue="1">
      <formula>MOD(ROW(),2)</formula>
    </cfRule>
  </conditionalFormatting>
  <conditionalFormatting sqref="DG4">
    <cfRule type="expression" dxfId="1239" priority="462" stopIfTrue="1">
      <formula>MOD(ROW(),2)</formula>
    </cfRule>
  </conditionalFormatting>
  <conditionalFormatting sqref="DH4">
    <cfRule type="expression" dxfId="1238" priority="461" stopIfTrue="1">
      <formula>MOD(ROW(),2)</formula>
    </cfRule>
  </conditionalFormatting>
  <conditionalFormatting sqref="DJ4">
    <cfRule type="expression" dxfId="1237" priority="460" stopIfTrue="1">
      <formula>MOD(ROW(),2)</formula>
    </cfRule>
  </conditionalFormatting>
  <conditionalFormatting sqref="T4">
    <cfRule type="expression" dxfId="1236" priority="459" stopIfTrue="1">
      <formula>MOD(ROW(),2)</formula>
    </cfRule>
  </conditionalFormatting>
  <conditionalFormatting sqref="CS4">
    <cfRule type="expression" dxfId="1235" priority="457" stopIfTrue="1">
      <formula>MOD(ROW(),2)</formula>
    </cfRule>
  </conditionalFormatting>
  <conditionalFormatting sqref="CP4:CR4">
    <cfRule type="expression" dxfId="1234" priority="456" stopIfTrue="1">
      <formula>MOD(ROW(),2)</formula>
    </cfRule>
  </conditionalFormatting>
  <conditionalFormatting sqref="CK4">
    <cfRule type="expression" dxfId="1233" priority="455" stopIfTrue="1">
      <formula>MOD(ROW(),2)</formula>
    </cfRule>
  </conditionalFormatting>
  <conditionalFormatting sqref="CJ4">
    <cfRule type="expression" dxfId="1232" priority="454" stopIfTrue="1">
      <formula>MOD(ROW(),2)</formula>
    </cfRule>
  </conditionalFormatting>
  <conditionalFormatting sqref="CI4">
    <cfRule type="expression" dxfId="1231" priority="453" stopIfTrue="1">
      <formula>MOD(ROW(),2)</formula>
    </cfRule>
  </conditionalFormatting>
  <conditionalFormatting sqref="CF4">
    <cfRule type="expression" dxfId="1230" priority="452" stopIfTrue="1">
      <formula>MOD(ROW(),2)</formula>
    </cfRule>
  </conditionalFormatting>
  <conditionalFormatting sqref="CA4">
    <cfRule type="expression" dxfId="1229" priority="451" stopIfTrue="1">
      <formula>MOD(ROW(),2)</formula>
    </cfRule>
  </conditionalFormatting>
  <conditionalFormatting sqref="BX4">
    <cfRule type="expression" dxfId="1228" priority="450" stopIfTrue="1">
      <formula>MOD(ROW(),2)</formula>
    </cfRule>
  </conditionalFormatting>
  <conditionalFormatting sqref="BZ4">
    <cfRule type="expression" dxfId="1227" priority="449" stopIfTrue="1">
      <formula>MOD(ROW(),2)</formula>
    </cfRule>
  </conditionalFormatting>
  <conditionalFormatting sqref="BW4">
    <cfRule type="expression" dxfId="1226" priority="448" stopIfTrue="1">
      <formula>MOD(ROW(),2)</formula>
    </cfRule>
  </conditionalFormatting>
  <conditionalFormatting sqref="BR4">
    <cfRule type="expression" dxfId="1225" priority="447" stopIfTrue="1">
      <formula>MOD(ROW(),2)</formula>
    </cfRule>
  </conditionalFormatting>
  <conditionalFormatting sqref="CG4">
    <cfRule type="expression" dxfId="1224" priority="446" stopIfTrue="1">
      <formula>MOD(ROW(),2)</formula>
    </cfRule>
  </conditionalFormatting>
  <conditionalFormatting sqref="CH4">
    <cfRule type="expression" dxfId="1223" priority="445" stopIfTrue="1">
      <formula>MOD(ROW(),2)</formula>
    </cfRule>
  </conditionalFormatting>
  <conditionalFormatting sqref="CL4">
    <cfRule type="expression" dxfId="1222" priority="444" stopIfTrue="1">
      <formula>MOD(ROW(),2)</formula>
    </cfRule>
  </conditionalFormatting>
  <conditionalFormatting sqref="D4">
    <cfRule type="expression" dxfId="1221" priority="443" stopIfTrue="1">
      <formula>MOD(ROW(),2)</formula>
    </cfRule>
  </conditionalFormatting>
  <conditionalFormatting sqref="DD4:DF4">
    <cfRule type="expression" dxfId="1220" priority="441" stopIfTrue="1">
      <formula>MOD(ROW(),2)</formula>
    </cfRule>
  </conditionalFormatting>
  <conditionalFormatting sqref="DB4">
    <cfRule type="expression" dxfId="1219" priority="440" stopIfTrue="1">
      <formula>MOD(ROW(),2)</formula>
    </cfRule>
  </conditionalFormatting>
  <conditionalFormatting sqref="BF5:BJ5 V5:X5 H5:Q5 CC5:CE5 CO5 DK5:JR5">
    <cfRule type="expression" dxfId="1218" priority="438" stopIfTrue="1">
      <formula>MOD(ROW(),2)</formula>
    </cfRule>
  </conditionalFormatting>
  <conditionalFormatting sqref="R5">
    <cfRule type="expression" dxfId="1217" priority="437" stopIfTrue="1">
      <formula>MOD(ROW(),2)</formula>
    </cfRule>
  </conditionalFormatting>
  <conditionalFormatting sqref="S5">
    <cfRule type="expression" dxfId="1216" priority="436" stopIfTrue="1">
      <formula>MOD(ROW(),2)</formula>
    </cfRule>
  </conditionalFormatting>
  <conditionalFormatting sqref="T5">
    <cfRule type="expression" dxfId="1215" priority="435" stopIfTrue="1">
      <formula>MOD(ROW(),2)</formula>
    </cfRule>
  </conditionalFormatting>
  <conditionalFormatting sqref="U5">
    <cfRule type="expression" dxfId="1214" priority="434" stopIfTrue="1">
      <formula>MOD(ROW(),2)</formula>
    </cfRule>
  </conditionalFormatting>
  <conditionalFormatting sqref="BD5">
    <cfRule type="expression" dxfId="1213" priority="433" stopIfTrue="1">
      <formula>MOD(ROW(),2)</formula>
    </cfRule>
  </conditionalFormatting>
  <conditionalFormatting sqref="BE5">
    <cfRule type="expression" dxfId="1212" priority="432" stopIfTrue="1">
      <formula>MOD(ROW(),2)</formula>
    </cfRule>
  </conditionalFormatting>
  <conditionalFormatting sqref="BK5">
    <cfRule type="expression" dxfId="1211" priority="431" stopIfTrue="1">
      <formula>MOD(ROW(),2)</formula>
    </cfRule>
  </conditionalFormatting>
  <conditionalFormatting sqref="BL5">
    <cfRule type="expression" dxfId="1210" priority="430" stopIfTrue="1">
      <formula>MOD(ROW(),2)</formula>
    </cfRule>
  </conditionalFormatting>
  <conditionalFormatting sqref="BM5:BP5">
    <cfRule type="expression" dxfId="1209" priority="429" stopIfTrue="1">
      <formula>MOD(ROW(),2)</formula>
    </cfRule>
  </conditionalFormatting>
  <conditionalFormatting sqref="BQ5">
    <cfRule type="expression" dxfId="1208" priority="428" stopIfTrue="1">
      <formula>MOD(ROW(),2)</formula>
    </cfRule>
  </conditionalFormatting>
  <conditionalFormatting sqref="BR5">
    <cfRule type="expression" dxfId="1207" priority="427" stopIfTrue="1">
      <formula>MOD(ROW(),2)</formula>
    </cfRule>
  </conditionalFormatting>
  <conditionalFormatting sqref="BS5">
    <cfRule type="expression" dxfId="1206" priority="426" stopIfTrue="1">
      <formula>MOD(ROW(),2)</formula>
    </cfRule>
  </conditionalFormatting>
  <conditionalFormatting sqref="BT5:BV5">
    <cfRule type="expression" dxfId="1205" priority="425" stopIfTrue="1">
      <formula>MOD(ROW(),2)</formula>
    </cfRule>
  </conditionalFormatting>
  <conditionalFormatting sqref="BW5">
    <cfRule type="expression" dxfId="1204" priority="424" stopIfTrue="1">
      <formula>MOD(ROW(),2)</formula>
    </cfRule>
  </conditionalFormatting>
  <conditionalFormatting sqref="BZ5">
    <cfRule type="expression" dxfId="1203" priority="423" stopIfTrue="1">
      <formula>MOD(ROW(),2)</formula>
    </cfRule>
  </conditionalFormatting>
  <conditionalFormatting sqref="BX5">
    <cfRule type="expression" dxfId="1202" priority="422" stopIfTrue="1">
      <formula>MOD(ROW(),2)</formula>
    </cfRule>
  </conditionalFormatting>
  <conditionalFormatting sqref="CA5">
    <cfRule type="expression" dxfId="1201" priority="421" stopIfTrue="1">
      <formula>MOD(ROW(),2)</formula>
    </cfRule>
  </conditionalFormatting>
  <conditionalFormatting sqref="BY5">
    <cfRule type="expression" dxfId="1200" priority="420" stopIfTrue="1">
      <formula>MOD(ROW(),2)</formula>
    </cfRule>
  </conditionalFormatting>
  <conditionalFormatting sqref="CB5">
    <cfRule type="expression" dxfId="1199" priority="419" stopIfTrue="1">
      <formula>MOD(ROW(),2)</formula>
    </cfRule>
  </conditionalFormatting>
  <conditionalFormatting sqref="CF5">
    <cfRule type="expression" dxfId="1198" priority="418" stopIfTrue="1">
      <formula>MOD(ROW(),2)</formula>
    </cfRule>
  </conditionalFormatting>
  <conditionalFormatting sqref="CG5">
    <cfRule type="expression" dxfId="1197" priority="417" stopIfTrue="1">
      <formula>MOD(ROW(),2)</formula>
    </cfRule>
  </conditionalFormatting>
  <conditionalFormatting sqref="CH5">
    <cfRule type="expression" dxfId="1196" priority="416" stopIfTrue="1">
      <formula>MOD(ROW(),2)</formula>
    </cfRule>
  </conditionalFormatting>
  <conditionalFormatting sqref="CI5">
    <cfRule type="expression" dxfId="1195" priority="415" stopIfTrue="1">
      <formula>MOD(ROW(),2)</formula>
    </cfRule>
  </conditionalFormatting>
  <conditionalFormatting sqref="CJ5">
    <cfRule type="expression" dxfId="1194" priority="414" stopIfTrue="1">
      <formula>MOD(ROW(),2)</formula>
    </cfRule>
  </conditionalFormatting>
  <conditionalFormatting sqref="CK5">
    <cfRule type="expression" dxfId="1193" priority="413" stopIfTrue="1">
      <formula>MOD(ROW(),2)</formula>
    </cfRule>
  </conditionalFormatting>
  <conditionalFormatting sqref="CL5">
    <cfRule type="expression" dxfId="1192" priority="412" stopIfTrue="1">
      <formula>MOD(ROW(),2)</formula>
    </cfRule>
  </conditionalFormatting>
  <conditionalFormatting sqref="CN5">
    <cfRule type="expression" dxfId="1191" priority="411" stopIfTrue="1">
      <formula>MOD(ROW(),2)</formula>
    </cfRule>
  </conditionalFormatting>
  <conditionalFormatting sqref="CM5">
    <cfRule type="expression" dxfId="1190" priority="410" stopIfTrue="1">
      <formula>MOD(ROW(),2)</formula>
    </cfRule>
  </conditionalFormatting>
  <conditionalFormatting sqref="CP5:CR5">
    <cfRule type="expression" dxfId="1189" priority="409" stopIfTrue="1">
      <formula>MOD(ROW(),2)</formula>
    </cfRule>
  </conditionalFormatting>
  <conditionalFormatting sqref="CS5">
    <cfRule type="expression" dxfId="1188" priority="408" stopIfTrue="1">
      <formula>MOD(ROW(),2)</formula>
    </cfRule>
  </conditionalFormatting>
  <conditionalFormatting sqref="DI5">
    <cfRule type="expression" dxfId="1187" priority="400" stopIfTrue="1">
      <formula>MOD(ROW(),2)</formula>
    </cfRule>
  </conditionalFormatting>
  <conditionalFormatting sqref="DD5:DF5">
    <cfRule type="expression" dxfId="1186" priority="406" stopIfTrue="1">
      <formula>MOD(ROW(),2)</formula>
    </cfRule>
  </conditionalFormatting>
  <conditionalFormatting sqref="DB5">
    <cfRule type="expression" dxfId="1185" priority="405" stopIfTrue="1">
      <formula>MOD(ROW(),2)</formula>
    </cfRule>
  </conditionalFormatting>
  <conditionalFormatting sqref="CT5:CU5">
    <cfRule type="expression" dxfId="1184" priority="398" stopIfTrue="1">
      <formula>MOD(ROW(),2)</formula>
    </cfRule>
  </conditionalFormatting>
  <conditionalFormatting sqref="DG5">
    <cfRule type="expression" dxfId="1183" priority="402" stopIfTrue="1">
      <formula>MOD(ROW(),2)</formula>
    </cfRule>
  </conditionalFormatting>
  <conditionalFormatting sqref="DH5">
    <cfRule type="expression" dxfId="1182" priority="401" stopIfTrue="1">
      <formula>MOD(ROW(),2)</formula>
    </cfRule>
  </conditionalFormatting>
  <conditionalFormatting sqref="CV5">
    <cfRule type="expression" dxfId="1181" priority="397" stopIfTrue="1">
      <formula>MOD(ROW(),2)</formula>
    </cfRule>
  </conditionalFormatting>
  <conditionalFormatting sqref="CX5">
    <cfRule type="expression" dxfId="1180" priority="396" stopIfTrue="1">
      <formula>MOD(ROW(),2)</formula>
    </cfRule>
  </conditionalFormatting>
  <conditionalFormatting sqref="CY5">
    <cfRule type="expression" dxfId="1179" priority="395" stopIfTrue="1">
      <formula>MOD(ROW(),2)</formula>
    </cfRule>
  </conditionalFormatting>
  <conditionalFormatting sqref="CZ5">
    <cfRule type="expression" dxfId="1178" priority="394" stopIfTrue="1">
      <formula>MOD(ROW(),2)</formula>
    </cfRule>
  </conditionalFormatting>
  <conditionalFormatting sqref="DA5:DC5">
    <cfRule type="expression" dxfId="1177" priority="393" stopIfTrue="1">
      <formula>MOD(ROW(),2)</formula>
    </cfRule>
  </conditionalFormatting>
  <conditionalFormatting sqref="DJ5">
    <cfRule type="expression" dxfId="1176" priority="392" stopIfTrue="1">
      <formula>MOD(ROW(),2)</formula>
    </cfRule>
  </conditionalFormatting>
  <conditionalFormatting sqref="CV4">
    <cfRule type="expression" dxfId="1175" priority="391" stopIfTrue="1">
      <formula>MOD(ROW(),2)</formula>
    </cfRule>
  </conditionalFormatting>
  <conditionalFormatting sqref="CX4">
    <cfRule type="expression" dxfId="1174" priority="390" stopIfTrue="1">
      <formula>MOD(ROW(),2)</formula>
    </cfRule>
  </conditionalFormatting>
  <conditionalFormatting sqref="DI4">
    <cfRule type="expression" dxfId="1173" priority="388" stopIfTrue="1">
      <formula>MOD(ROW(),2)</formula>
    </cfRule>
  </conditionalFormatting>
  <conditionalFormatting sqref="CV6">
    <cfRule type="expression" dxfId="1172" priority="336" stopIfTrue="1">
      <formula>MOD(ROW(),2)</formula>
    </cfRule>
  </conditionalFormatting>
  <conditionalFormatting sqref="V6:X6 A6:C6 BH6:BJ6 CC6:CE6 CO6 DK6:JS6 H6:Q6">
    <cfRule type="expression" dxfId="1171" priority="377" stopIfTrue="1">
      <formula>MOD(ROW(),2)</formula>
    </cfRule>
  </conditionalFormatting>
  <conditionalFormatting sqref="R6">
    <cfRule type="expression" dxfId="1170" priority="376" stopIfTrue="1">
      <formula>MOD(ROW(),2)</formula>
    </cfRule>
  </conditionalFormatting>
  <conditionalFormatting sqref="S6">
    <cfRule type="expression" dxfId="1169" priority="375" stopIfTrue="1">
      <formula>MOD(ROW(),2)</formula>
    </cfRule>
  </conditionalFormatting>
  <conditionalFormatting sqref="U6">
    <cfRule type="expression" dxfId="1168" priority="374" stopIfTrue="1">
      <formula>MOD(ROW(),2)</formula>
    </cfRule>
  </conditionalFormatting>
  <conditionalFormatting sqref="BD6">
    <cfRule type="expression" dxfId="1167" priority="373" stopIfTrue="1">
      <formula>MOD(ROW(),2)</formula>
    </cfRule>
  </conditionalFormatting>
  <conditionalFormatting sqref="BE6">
    <cfRule type="expression" dxfId="1166" priority="372" stopIfTrue="1">
      <formula>MOD(ROW(),2)</formula>
    </cfRule>
  </conditionalFormatting>
  <conditionalFormatting sqref="BF6">
    <cfRule type="expression" dxfId="1165" priority="371" stopIfTrue="1">
      <formula>MOD(ROW(),2)</formula>
    </cfRule>
  </conditionalFormatting>
  <conditionalFormatting sqref="BK6">
    <cfRule type="expression" dxfId="1164" priority="370" stopIfTrue="1">
      <formula>MOD(ROW(),2)</formula>
    </cfRule>
  </conditionalFormatting>
  <conditionalFormatting sqref="BM6:BP6">
    <cfRule type="expression" dxfId="1163" priority="369" stopIfTrue="1">
      <formula>MOD(ROW(),2)</formula>
    </cfRule>
  </conditionalFormatting>
  <conditionalFormatting sqref="BR6">
    <cfRule type="expression" dxfId="1162" priority="368" stopIfTrue="1">
      <formula>MOD(ROW(),2)</formula>
    </cfRule>
  </conditionalFormatting>
  <conditionalFormatting sqref="BS6">
    <cfRule type="expression" dxfId="1161" priority="367" stopIfTrue="1">
      <formula>MOD(ROW(),2)</formula>
    </cfRule>
  </conditionalFormatting>
  <conditionalFormatting sqref="BT6:BV6">
    <cfRule type="expression" dxfId="1160" priority="366" stopIfTrue="1">
      <formula>MOD(ROW(),2)</formula>
    </cfRule>
  </conditionalFormatting>
  <conditionalFormatting sqref="BY6">
    <cfRule type="expression" dxfId="1159" priority="365" stopIfTrue="1">
      <formula>MOD(ROW(),2)</formula>
    </cfRule>
  </conditionalFormatting>
  <conditionalFormatting sqref="CB6">
    <cfRule type="expression" dxfId="1158" priority="364" stopIfTrue="1">
      <formula>MOD(ROW(),2)</formula>
    </cfRule>
  </conditionalFormatting>
  <conditionalFormatting sqref="CM6">
    <cfRule type="expression" dxfId="1157" priority="363" stopIfTrue="1">
      <formula>MOD(ROW(),2)</formula>
    </cfRule>
  </conditionalFormatting>
  <conditionalFormatting sqref="DB6">
    <cfRule type="expression" dxfId="1156" priority="360" stopIfTrue="1">
      <formula>MOD(ROW(),2)</formula>
    </cfRule>
  </conditionalFormatting>
  <conditionalFormatting sqref="DH6">
    <cfRule type="expression" dxfId="1155" priority="359" stopIfTrue="1">
      <formula>MOD(ROW(),2)</formula>
    </cfRule>
  </conditionalFormatting>
  <conditionalFormatting sqref="DJ6">
    <cfRule type="expression" dxfId="1154" priority="358" stopIfTrue="1">
      <formula>MOD(ROW(),2)</formula>
    </cfRule>
  </conditionalFormatting>
  <conditionalFormatting sqref="T6">
    <cfRule type="expression" dxfId="1153" priority="357" stopIfTrue="1">
      <formula>MOD(ROW(),2)</formula>
    </cfRule>
  </conditionalFormatting>
  <conditionalFormatting sqref="BL6">
    <cfRule type="expression" dxfId="1152" priority="356" stopIfTrue="1">
      <formula>MOD(ROW(),2)</formula>
    </cfRule>
  </conditionalFormatting>
  <conditionalFormatting sqref="CH6:CL6">
    <cfRule type="expression" dxfId="1151" priority="352" stopIfTrue="1">
      <formula>MOD(ROW(),2)</formula>
    </cfRule>
  </conditionalFormatting>
  <conditionalFormatting sqref="BX6">
    <cfRule type="expression" dxfId="1150" priority="351" stopIfTrue="1">
      <formula>MOD(ROW(),2)</formula>
    </cfRule>
  </conditionalFormatting>
  <conditionalFormatting sqref="BZ6">
    <cfRule type="expression" dxfId="1149" priority="350" stopIfTrue="1">
      <formula>MOD(ROW(),2)</formula>
    </cfRule>
  </conditionalFormatting>
  <conditionalFormatting sqref="CA6">
    <cfRule type="expression" dxfId="1148" priority="349" stopIfTrue="1">
      <formula>MOD(ROW(),2)</formula>
    </cfRule>
  </conditionalFormatting>
  <conditionalFormatting sqref="CP6:CR6">
    <cfRule type="expression" dxfId="1147" priority="348" stopIfTrue="1">
      <formula>MOD(ROW(),2)</formula>
    </cfRule>
  </conditionalFormatting>
  <conditionalFormatting sqref="BQ6">
    <cfRule type="expression" dxfId="1146" priority="346" stopIfTrue="1">
      <formula>MOD(ROW(),2)</formula>
    </cfRule>
  </conditionalFormatting>
  <conditionalFormatting sqref="BW6">
    <cfRule type="expression" dxfId="1145" priority="345" stopIfTrue="1">
      <formula>MOD(ROW(),2)</formula>
    </cfRule>
  </conditionalFormatting>
  <conditionalFormatting sqref="CT6:CU6">
    <cfRule type="expression" dxfId="1144" priority="343" stopIfTrue="1">
      <formula>MOD(ROW(),2)</formula>
    </cfRule>
  </conditionalFormatting>
  <conditionalFormatting sqref="CF6">
    <cfRule type="expression" dxfId="1143" priority="342" stopIfTrue="1">
      <formula>MOD(ROW(),2)</formula>
    </cfRule>
  </conditionalFormatting>
  <conditionalFormatting sqref="CG6">
    <cfRule type="expression" dxfId="1142" priority="341" stopIfTrue="1">
      <formula>MOD(ROW(),2)</formula>
    </cfRule>
  </conditionalFormatting>
  <conditionalFormatting sqref="CN6">
    <cfRule type="expression" dxfId="1141" priority="340" stopIfTrue="1">
      <formula>MOD(ROW(),2)</formula>
    </cfRule>
  </conditionalFormatting>
  <conditionalFormatting sqref="E3:G6">
    <cfRule type="expression" dxfId="1140" priority="339" stopIfTrue="1">
      <formula>MOD(ROW(),2)</formula>
    </cfRule>
  </conditionalFormatting>
  <conditionalFormatting sqref="D6">
    <cfRule type="expression" dxfId="1139" priority="338" stopIfTrue="1">
      <formula>MOD(ROW(),2)</formula>
    </cfRule>
  </conditionalFormatting>
  <conditionalFormatting sqref="CS6">
    <cfRule type="expression" dxfId="1138" priority="337" stopIfTrue="1">
      <formula>MOD(ROW(),2)</formula>
    </cfRule>
  </conditionalFormatting>
  <conditionalFormatting sqref="DA6:DC6">
    <cfRule type="expression" dxfId="1137" priority="335" stopIfTrue="1">
      <formula>MOD(ROW(),2)</formula>
    </cfRule>
  </conditionalFormatting>
  <conditionalFormatting sqref="CY6:CZ7">
    <cfRule type="expression" dxfId="1136" priority="334" stopIfTrue="1">
      <formula>MOD(ROW(),2)</formula>
    </cfRule>
  </conditionalFormatting>
  <conditionalFormatting sqref="DG6">
    <cfRule type="expression" dxfId="1135" priority="332" stopIfTrue="1">
      <formula>MOD(ROW(),2)</formula>
    </cfRule>
  </conditionalFormatting>
  <conditionalFormatting sqref="DI6">
    <cfRule type="expression" dxfId="1134" priority="331" stopIfTrue="1">
      <formula>MOD(ROW(),2)</formula>
    </cfRule>
  </conditionalFormatting>
  <conditionalFormatting sqref="DD6:DF6">
    <cfRule type="expression" dxfId="1133" priority="329" stopIfTrue="1">
      <formula>MOD(ROW(),2)</formula>
    </cfRule>
  </conditionalFormatting>
  <conditionalFormatting sqref="CX6">
    <cfRule type="expression" dxfId="1132" priority="328" stopIfTrue="1">
      <formula>MOD(ROW(),2)</formula>
    </cfRule>
  </conditionalFormatting>
  <conditionalFormatting sqref="CY4:CZ4">
    <cfRule type="expression" dxfId="1131" priority="327" stopIfTrue="1">
      <formula>MOD(ROW(),2)</formula>
    </cfRule>
  </conditionalFormatting>
  <conditionalFormatting sqref="A7:Q7 AZ7:BC7 V7:X7 DK7:JS7 Z7:AX7">
    <cfRule type="expression" dxfId="1130" priority="325" stopIfTrue="1">
      <formula>MOD(ROW(),2)</formula>
    </cfRule>
  </conditionalFormatting>
  <conditionalFormatting sqref="R7">
    <cfRule type="expression" dxfId="1129" priority="324" stopIfTrue="1">
      <formula>MOD(ROW(),2)</formula>
    </cfRule>
  </conditionalFormatting>
  <conditionalFormatting sqref="S7">
    <cfRule type="expression" dxfId="1128" priority="323" stopIfTrue="1">
      <formula>MOD(ROW(),2)</formula>
    </cfRule>
  </conditionalFormatting>
  <conditionalFormatting sqref="U7">
    <cfRule type="expression" dxfId="1127" priority="322" stopIfTrue="1">
      <formula>MOD(ROW(),2)</formula>
    </cfRule>
  </conditionalFormatting>
  <conditionalFormatting sqref="AY7">
    <cfRule type="expression" dxfId="1126" priority="321" stopIfTrue="1">
      <formula>MOD(ROW(),2)</formula>
    </cfRule>
  </conditionalFormatting>
  <conditionalFormatting sqref="BG7:BJ7 CC7:CE7 CO7">
    <cfRule type="expression" dxfId="1125" priority="320" stopIfTrue="1">
      <formula>MOD(ROW(),2)</formula>
    </cfRule>
  </conditionalFormatting>
  <conditionalFormatting sqref="BD7">
    <cfRule type="expression" dxfId="1124" priority="319" stopIfTrue="1">
      <formula>MOD(ROW(),2)</formula>
    </cfRule>
  </conditionalFormatting>
  <conditionalFormatting sqref="BE7">
    <cfRule type="expression" dxfId="1123" priority="318" stopIfTrue="1">
      <formula>MOD(ROW(),2)</formula>
    </cfRule>
  </conditionalFormatting>
  <conditionalFormatting sqref="BF7">
    <cfRule type="expression" dxfId="1122" priority="317" stopIfTrue="1">
      <formula>MOD(ROW(),2)</formula>
    </cfRule>
  </conditionalFormatting>
  <conditionalFormatting sqref="BL7">
    <cfRule type="expression" dxfId="1121" priority="316" stopIfTrue="1">
      <formula>MOD(ROW(),2)</formula>
    </cfRule>
  </conditionalFormatting>
  <conditionalFormatting sqref="BM7:BP7">
    <cfRule type="expression" dxfId="1120" priority="315" stopIfTrue="1">
      <formula>MOD(ROW(),2)</formula>
    </cfRule>
  </conditionalFormatting>
  <conditionalFormatting sqref="BR7">
    <cfRule type="expression" dxfId="1119" priority="314" stopIfTrue="1">
      <formula>MOD(ROW(),2)</formula>
    </cfRule>
  </conditionalFormatting>
  <conditionalFormatting sqref="BS7">
    <cfRule type="expression" dxfId="1118" priority="313" stopIfTrue="1">
      <formula>MOD(ROW(),2)</formula>
    </cfRule>
  </conditionalFormatting>
  <conditionalFormatting sqref="BT7:BV7">
    <cfRule type="expression" dxfId="1117" priority="312" stopIfTrue="1">
      <formula>MOD(ROW(),2)</formula>
    </cfRule>
  </conditionalFormatting>
  <conditionalFormatting sqref="BY7">
    <cfRule type="expression" dxfId="1116" priority="311" stopIfTrue="1">
      <formula>MOD(ROW(),2)</formula>
    </cfRule>
  </conditionalFormatting>
  <conditionalFormatting sqref="CB7">
    <cfRule type="expression" dxfId="1115" priority="310" stopIfTrue="1">
      <formula>MOD(ROW(),2)</formula>
    </cfRule>
  </conditionalFormatting>
  <conditionalFormatting sqref="CN7">
    <cfRule type="expression" dxfId="1114" priority="309" stopIfTrue="1">
      <formula>MOD(ROW(),2)</formula>
    </cfRule>
  </conditionalFormatting>
  <conditionalFormatting sqref="CM7">
    <cfRule type="expression" dxfId="1113" priority="308" stopIfTrue="1">
      <formula>MOD(ROW(),2)</formula>
    </cfRule>
  </conditionalFormatting>
  <conditionalFormatting sqref="BK7">
    <cfRule type="expression" dxfId="1112" priority="303" stopIfTrue="1">
      <formula>MOD(ROW(),2)</formula>
    </cfRule>
  </conditionalFormatting>
  <conditionalFormatting sqref="BX7">
    <cfRule type="expression" dxfId="1111" priority="302" stopIfTrue="1">
      <formula>MOD(ROW(),2)</formula>
    </cfRule>
  </conditionalFormatting>
  <conditionalFormatting sqref="CI7">
    <cfRule type="expression" dxfId="1110" priority="298" stopIfTrue="1">
      <formula>MOD(ROW(),2)</formula>
    </cfRule>
  </conditionalFormatting>
  <conditionalFormatting sqref="CK7">
    <cfRule type="expression" dxfId="1109" priority="296" stopIfTrue="1">
      <formula>MOD(ROW(),2)</formula>
    </cfRule>
  </conditionalFormatting>
  <conditionalFormatting sqref="CL7">
    <cfRule type="expression" dxfId="1108" priority="295" stopIfTrue="1">
      <formula>MOD(ROW(),2)</formula>
    </cfRule>
  </conditionalFormatting>
  <conditionalFormatting sqref="CP7:CR7">
    <cfRule type="expression" dxfId="1107" priority="294" stopIfTrue="1">
      <formula>MOD(ROW(),2)</formula>
    </cfRule>
  </conditionalFormatting>
  <conditionalFormatting sqref="DJ7">
    <cfRule type="expression" dxfId="1106" priority="289" stopIfTrue="1">
      <formula>MOD(ROW(),2)</formula>
    </cfRule>
  </conditionalFormatting>
  <conditionalFormatting sqref="T7">
    <cfRule type="expression" dxfId="1105" priority="288" stopIfTrue="1">
      <formula>MOD(ROW(),2)</formula>
    </cfRule>
  </conditionalFormatting>
  <conditionalFormatting sqref="BQ7">
    <cfRule type="expression" dxfId="1104" priority="287" stopIfTrue="1">
      <formula>MOD(ROW(),2)</formula>
    </cfRule>
  </conditionalFormatting>
  <conditionalFormatting sqref="BZ7">
    <cfRule type="expression" dxfId="1103" priority="285" stopIfTrue="1">
      <formula>MOD(ROW(),2)</formula>
    </cfRule>
  </conditionalFormatting>
  <conditionalFormatting sqref="CA7">
    <cfRule type="expression" dxfId="1102" priority="284" stopIfTrue="1">
      <formula>MOD(ROW(),2)</formula>
    </cfRule>
  </conditionalFormatting>
  <conditionalFormatting sqref="CT7:CU7">
    <cfRule type="expression" dxfId="1101" priority="282" stopIfTrue="1">
      <formula>MOD(ROW(),2)</formula>
    </cfRule>
  </conditionalFormatting>
  <conditionalFormatting sqref="BW7">
    <cfRule type="expression" dxfId="1100" priority="281" stopIfTrue="1">
      <formula>MOD(ROW(),2)</formula>
    </cfRule>
  </conditionalFormatting>
  <conditionalFormatting sqref="CH7">
    <cfRule type="expression" dxfId="1099" priority="278" stopIfTrue="1">
      <formula>MOD(ROW(),2)</formula>
    </cfRule>
  </conditionalFormatting>
  <conditionalFormatting sqref="CG7">
    <cfRule type="expression" dxfId="1098" priority="277" stopIfTrue="1">
      <formula>MOD(ROW(),2)</formula>
    </cfRule>
  </conditionalFormatting>
  <conditionalFormatting sqref="CF7">
    <cfRule type="expression" dxfId="1097" priority="276" stopIfTrue="1">
      <formula>MOD(ROW(),2)</formula>
    </cfRule>
  </conditionalFormatting>
  <conditionalFormatting sqref="CJ7">
    <cfRule type="expression" dxfId="1096" priority="275" stopIfTrue="1">
      <formula>MOD(ROW(),2)</formula>
    </cfRule>
  </conditionalFormatting>
  <conditionalFormatting sqref="CS7">
    <cfRule type="expression" dxfId="1095" priority="274" stopIfTrue="1">
      <formula>MOD(ROW(),2)</formula>
    </cfRule>
  </conditionalFormatting>
  <conditionalFormatting sqref="BG6">
    <cfRule type="expression" dxfId="1094" priority="271" stopIfTrue="1">
      <formula>MOD(ROW(),2)</formula>
    </cfRule>
  </conditionalFormatting>
  <conditionalFormatting sqref="A8:C8 E8:Q8 AZ8:BC8 V8:X8 DK8:JS8 CT8:CU8 Z8:AX8">
    <cfRule type="expression" dxfId="1093" priority="270" stopIfTrue="1">
      <formula>MOD(ROW(),2)</formula>
    </cfRule>
  </conditionalFormatting>
  <conditionalFormatting sqref="R8">
    <cfRule type="expression" dxfId="1092" priority="269" stopIfTrue="1">
      <formula>MOD(ROW(),2)</formula>
    </cfRule>
  </conditionalFormatting>
  <conditionalFormatting sqref="S8">
    <cfRule type="expression" dxfId="1091" priority="268" stopIfTrue="1">
      <formula>MOD(ROW(),2)</formula>
    </cfRule>
  </conditionalFormatting>
  <conditionalFormatting sqref="T8">
    <cfRule type="expression" dxfId="1090" priority="267" stopIfTrue="1">
      <formula>MOD(ROW(),2)</formula>
    </cfRule>
  </conditionalFormatting>
  <conditionalFormatting sqref="U8">
    <cfRule type="expression" dxfId="1089" priority="266" stopIfTrue="1">
      <formula>MOD(ROW(),2)</formula>
    </cfRule>
  </conditionalFormatting>
  <conditionalFormatting sqref="AY8">
    <cfRule type="expression" dxfId="1088" priority="265" stopIfTrue="1">
      <formula>MOD(ROW(),2)</formula>
    </cfRule>
  </conditionalFormatting>
  <conditionalFormatting sqref="BG8:BJ8 CC8:CE8 CO8">
    <cfRule type="expression" dxfId="1087" priority="264" stopIfTrue="1">
      <formula>MOD(ROW(),2)</formula>
    </cfRule>
  </conditionalFormatting>
  <conditionalFormatting sqref="BD8">
    <cfRule type="expression" dxfId="1086" priority="263" stopIfTrue="1">
      <formula>MOD(ROW(),2)</formula>
    </cfRule>
  </conditionalFormatting>
  <conditionalFormatting sqref="BE8">
    <cfRule type="expression" dxfId="1085" priority="262" stopIfTrue="1">
      <formula>MOD(ROW(),2)</formula>
    </cfRule>
  </conditionalFormatting>
  <conditionalFormatting sqref="BF8">
    <cfRule type="expression" dxfId="1084" priority="261" stopIfTrue="1">
      <formula>MOD(ROW(),2)</formula>
    </cfRule>
  </conditionalFormatting>
  <conditionalFormatting sqref="BL8">
    <cfRule type="expression" dxfId="1083" priority="260" stopIfTrue="1">
      <formula>MOD(ROW(),2)</formula>
    </cfRule>
  </conditionalFormatting>
  <conditionalFormatting sqref="BM8:BP8">
    <cfRule type="expression" dxfId="1082" priority="259" stopIfTrue="1">
      <formula>MOD(ROW(),2)</formula>
    </cfRule>
  </conditionalFormatting>
  <conditionalFormatting sqref="BQ8">
    <cfRule type="expression" dxfId="1081" priority="258" stopIfTrue="1">
      <formula>MOD(ROW(),2)</formula>
    </cfRule>
  </conditionalFormatting>
  <conditionalFormatting sqref="BR8">
    <cfRule type="expression" dxfId="1080" priority="257" stopIfTrue="1">
      <formula>MOD(ROW(),2)</formula>
    </cfRule>
  </conditionalFormatting>
  <conditionalFormatting sqref="BS8">
    <cfRule type="expression" dxfId="1079" priority="256" stopIfTrue="1">
      <formula>MOD(ROW(),2)</formula>
    </cfRule>
  </conditionalFormatting>
  <conditionalFormatting sqref="BT8:BV8">
    <cfRule type="expression" dxfId="1078" priority="255" stopIfTrue="1">
      <formula>MOD(ROW(),2)</formula>
    </cfRule>
  </conditionalFormatting>
  <conditionalFormatting sqref="BY8">
    <cfRule type="expression" dxfId="1077" priority="254" stopIfTrue="1">
      <formula>MOD(ROW(),2)</formula>
    </cfRule>
  </conditionalFormatting>
  <conditionalFormatting sqref="CB8">
    <cfRule type="expression" dxfId="1076" priority="253" stopIfTrue="1">
      <formula>MOD(ROW(),2)</formula>
    </cfRule>
  </conditionalFormatting>
  <conditionalFormatting sqref="CN8">
    <cfRule type="expression" dxfId="1075" priority="252" stopIfTrue="1">
      <formula>MOD(ROW(),2)</formula>
    </cfRule>
  </conditionalFormatting>
  <conditionalFormatting sqref="CM8">
    <cfRule type="expression" dxfId="1074" priority="251" stopIfTrue="1">
      <formula>MOD(ROW(),2)</formula>
    </cfRule>
  </conditionalFormatting>
  <conditionalFormatting sqref="DB8">
    <cfRule type="expression" dxfId="1073" priority="248" stopIfTrue="1">
      <formula>MOD(ROW(),2)</formula>
    </cfRule>
  </conditionalFormatting>
  <conditionalFormatting sqref="DH8">
    <cfRule type="expression" dxfId="1072" priority="247" stopIfTrue="1">
      <formula>MOD(ROW(),2)</formula>
    </cfRule>
  </conditionalFormatting>
  <conditionalFormatting sqref="BX8">
    <cfRule type="expression" dxfId="1071" priority="246" stopIfTrue="1">
      <formula>MOD(ROW(),2)</formula>
    </cfRule>
  </conditionalFormatting>
  <conditionalFormatting sqref="CI8">
    <cfRule type="expression" dxfId="1070" priority="245" stopIfTrue="1">
      <formula>MOD(ROW(),2)</formula>
    </cfRule>
  </conditionalFormatting>
  <conditionalFormatting sqref="BK8">
    <cfRule type="expression" dxfId="1069" priority="244" stopIfTrue="1">
      <formula>MOD(ROW(),2)</formula>
    </cfRule>
  </conditionalFormatting>
  <conditionalFormatting sqref="BZ8">
    <cfRule type="expression" dxfId="1068" priority="243" stopIfTrue="1">
      <formula>MOD(ROW(),2)</formula>
    </cfRule>
  </conditionalFormatting>
  <conditionalFormatting sqref="CA8">
    <cfRule type="expression" dxfId="1067" priority="242" stopIfTrue="1">
      <formula>MOD(ROW(),2)</formula>
    </cfRule>
  </conditionalFormatting>
  <conditionalFormatting sqref="CG8">
    <cfRule type="expression" dxfId="1066" priority="241" stopIfTrue="1">
      <formula>MOD(ROW(),2)</formula>
    </cfRule>
  </conditionalFormatting>
  <conditionalFormatting sqref="CK8">
    <cfRule type="expression" dxfId="1065" priority="240" stopIfTrue="1">
      <formula>MOD(ROW(),2)</formula>
    </cfRule>
  </conditionalFormatting>
  <conditionalFormatting sqref="CP8:CR8">
    <cfRule type="expression" dxfId="1064" priority="239" stopIfTrue="1">
      <formula>MOD(ROW(),2)</formula>
    </cfRule>
  </conditionalFormatting>
  <conditionalFormatting sqref="DJ8">
    <cfRule type="expression" dxfId="1063" priority="237" stopIfTrue="1">
      <formula>MOD(ROW(),2)</formula>
    </cfRule>
  </conditionalFormatting>
  <conditionalFormatting sqref="D8">
    <cfRule type="expression" dxfId="1062" priority="236" stopIfTrue="1">
      <formula>MOD(ROW(),2)</formula>
    </cfRule>
  </conditionalFormatting>
  <conditionalFormatting sqref="CS8">
    <cfRule type="expression" dxfId="1061" priority="235" stopIfTrue="1">
      <formula>MOD(ROW(),2)</formula>
    </cfRule>
  </conditionalFormatting>
  <conditionalFormatting sqref="BW8">
    <cfRule type="expression" dxfId="1060" priority="234" stopIfTrue="1">
      <formula>MOD(ROW(),2)</formula>
    </cfRule>
  </conditionalFormatting>
  <conditionalFormatting sqref="CF8">
    <cfRule type="expression" dxfId="1059" priority="233" stopIfTrue="1">
      <formula>MOD(ROW(),2)</formula>
    </cfRule>
  </conditionalFormatting>
  <conditionalFormatting sqref="CH8">
    <cfRule type="expression" dxfId="1058" priority="232" stopIfTrue="1">
      <formula>MOD(ROW(),2)</formula>
    </cfRule>
  </conditionalFormatting>
  <conditionalFormatting sqref="CJ8">
    <cfRule type="expression" dxfId="1057" priority="231" stopIfTrue="1">
      <formula>MOD(ROW(),2)</formula>
    </cfRule>
  </conditionalFormatting>
  <conditionalFormatting sqref="CL8">
    <cfRule type="expression" dxfId="1056" priority="230" stopIfTrue="1">
      <formula>MOD(ROW(),2)</formula>
    </cfRule>
  </conditionalFormatting>
  <conditionalFormatting sqref="BS4">
    <cfRule type="expression" dxfId="1055" priority="229" stopIfTrue="1">
      <formula>MOD(ROW(),2)</formula>
    </cfRule>
  </conditionalFormatting>
  <conditionalFormatting sqref="CB4">
    <cfRule type="expression" dxfId="1054" priority="228" stopIfTrue="1">
      <formula>MOD(ROW(),2)</formula>
    </cfRule>
  </conditionalFormatting>
  <conditionalFormatting sqref="BY4">
    <cfRule type="expression" dxfId="1053" priority="227" stopIfTrue="1">
      <formula>MOD(ROW(),2)</formula>
    </cfRule>
  </conditionalFormatting>
  <conditionalFormatting sqref="CM4">
    <cfRule type="expression" dxfId="1052" priority="226" stopIfTrue="1">
      <formula>MOD(ROW(),2)</formula>
    </cfRule>
  </conditionalFormatting>
  <conditionalFormatting sqref="CN4">
    <cfRule type="expression" dxfId="1051" priority="225" stopIfTrue="1">
      <formula>MOD(ROW(),2)</formula>
    </cfRule>
  </conditionalFormatting>
  <conditionalFormatting sqref="CV7">
    <cfRule type="expression" dxfId="1050" priority="224" stopIfTrue="1">
      <formula>MOD(ROW(),2)</formula>
    </cfRule>
  </conditionalFormatting>
  <conditionalFormatting sqref="CV8">
    <cfRule type="expression" dxfId="1049" priority="223" stopIfTrue="1">
      <formula>MOD(ROW(),2)</formula>
    </cfRule>
  </conditionalFormatting>
  <conditionalFormatting sqref="CY8:CZ8">
    <cfRule type="expression" dxfId="1048" priority="222" stopIfTrue="1">
      <formula>MOD(ROW(),2)</formula>
    </cfRule>
  </conditionalFormatting>
  <conditionalFormatting sqref="DA8:DC8">
    <cfRule type="expression" dxfId="1047" priority="220" stopIfTrue="1">
      <formula>MOD(ROW(),2)</formula>
    </cfRule>
  </conditionalFormatting>
  <conditionalFormatting sqref="DG8">
    <cfRule type="expression" dxfId="1046" priority="219" stopIfTrue="1">
      <formula>MOD(ROW(),2)</formula>
    </cfRule>
  </conditionalFormatting>
  <conditionalFormatting sqref="DI8">
    <cfRule type="expression" dxfId="1045" priority="218" stopIfTrue="1">
      <formula>MOD(ROW(),2)</formula>
    </cfRule>
  </conditionalFormatting>
  <conditionalFormatting sqref="CX7">
    <cfRule type="expression" dxfId="1044" priority="217" stopIfTrue="1">
      <formula>MOD(ROW(),2)</formula>
    </cfRule>
  </conditionalFormatting>
  <conditionalFormatting sqref="DD8:DF8">
    <cfRule type="expression" dxfId="1043" priority="215" stopIfTrue="1">
      <formula>MOD(ROW(),2)</formula>
    </cfRule>
  </conditionalFormatting>
  <conditionalFormatting sqref="CX8">
    <cfRule type="expression" dxfId="1042" priority="214" stopIfTrue="1">
      <formula>MOD(ROW(),2)</formula>
    </cfRule>
  </conditionalFormatting>
  <conditionalFormatting sqref="BG9:BJ9 AZ9:BC9 CT9:CU9 DK9:JS9 V9:X9 A9:I9 M9:Q9 Z9:AX9">
    <cfRule type="expression" dxfId="1041" priority="213" stopIfTrue="1">
      <formula>MOD(ROW(),2)</formula>
    </cfRule>
  </conditionalFormatting>
  <conditionalFormatting sqref="R9">
    <cfRule type="expression" dxfId="1040" priority="212" stopIfTrue="1">
      <formula>MOD(ROW(),2)</formula>
    </cfRule>
  </conditionalFormatting>
  <conditionalFormatting sqref="S9">
    <cfRule type="expression" dxfId="1039" priority="211" stopIfTrue="1">
      <formula>MOD(ROW(),2)</formula>
    </cfRule>
  </conditionalFormatting>
  <conditionalFormatting sqref="AY9">
    <cfRule type="expression" dxfId="1038" priority="210" stopIfTrue="1">
      <formula>MOD(ROW(),2)</formula>
    </cfRule>
  </conditionalFormatting>
  <conditionalFormatting sqref="BD9">
    <cfRule type="expression" dxfId="1037" priority="209" stopIfTrue="1">
      <formula>MOD(ROW(),2)</formula>
    </cfRule>
  </conditionalFormatting>
  <conditionalFormatting sqref="BE9">
    <cfRule type="expression" dxfId="1036" priority="208" stopIfTrue="1">
      <formula>MOD(ROW(),2)</formula>
    </cfRule>
  </conditionalFormatting>
  <conditionalFormatting sqref="BF9">
    <cfRule type="expression" dxfId="1035" priority="207" stopIfTrue="1">
      <formula>MOD(ROW(),2)</formula>
    </cfRule>
  </conditionalFormatting>
  <conditionalFormatting sqref="BK9">
    <cfRule type="expression" dxfId="1034" priority="206" stopIfTrue="1">
      <formula>MOD(ROW(),2)</formula>
    </cfRule>
  </conditionalFormatting>
  <conditionalFormatting sqref="BL9">
    <cfRule type="expression" dxfId="1033" priority="205" stopIfTrue="1">
      <formula>MOD(ROW(),2)</formula>
    </cfRule>
  </conditionalFormatting>
  <conditionalFormatting sqref="CC9:CE9 CO9">
    <cfRule type="expression" dxfId="1032" priority="204" stopIfTrue="1">
      <formula>MOD(ROW(),2)</formula>
    </cfRule>
  </conditionalFormatting>
  <conditionalFormatting sqref="BM9:BP9">
    <cfRule type="expression" dxfId="1031" priority="203" stopIfTrue="1">
      <formula>MOD(ROW(),2)</formula>
    </cfRule>
  </conditionalFormatting>
  <conditionalFormatting sqref="BQ9">
    <cfRule type="expression" dxfId="1030" priority="202" stopIfTrue="1">
      <formula>MOD(ROW(),2)</formula>
    </cfRule>
  </conditionalFormatting>
  <conditionalFormatting sqref="BR9">
    <cfRule type="expression" dxfId="1029" priority="201" stopIfTrue="1">
      <formula>MOD(ROW(),2)</formula>
    </cfRule>
  </conditionalFormatting>
  <conditionalFormatting sqref="BS9">
    <cfRule type="expression" dxfId="1028" priority="200" stopIfTrue="1">
      <formula>MOD(ROW(),2)</formula>
    </cfRule>
  </conditionalFormatting>
  <conditionalFormatting sqref="BT9:BV9">
    <cfRule type="expression" dxfId="1027" priority="199" stopIfTrue="1">
      <formula>MOD(ROW(),2)</formula>
    </cfRule>
  </conditionalFormatting>
  <conditionalFormatting sqref="BW9">
    <cfRule type="expression" dxfId="1026" priority="198" stopIfTrue="1">
      <formula>MOD(ROW(),2)</formula>
    </cfRule>
  </conditionalFormatting>
  <conditionalFormatting sqref="BY9">
    <cfRule type="expression" dxfId="1025" priority="197" stopIfTrue="1">
      <formula>MOD(ROW(),2)</formula>
    </cfRule>
  </conditionalFormatting>
  <conditionalFormatting sqref="CB9">
    <cfRule type="expression" dxfId="1024" priority="196" stopIfTrue="1">
      <formula>MOD(ROW(),2)</formula>
    </cfRule>
  </conditionalFormatting>
  <conditionalFormatting sqref="CN9">
    <cfRule type="expression" dxfId="1023" priority="195" stopIfTrue="1">
      <formula>MOD(ROW(),2)</formula>
    </cfRule>
  </conditionalFormatting>
  <conditionalFormatting sqref="CM9">
    <cfRule type="expression" dxfId="1022" priority="194" stopIfTrue="1">
      <formula>MOD(ROW(),2)</formula>
    </cfRule>
  </conditionalFormatting>
  <conditionalFormatting sqref="BX9">
    <cfRule type="expression" dxfId="1021" priority="190" stopIfTrue="1">
      <formula>MOD(ROW(),2)</formula>
    </cfRule>
  </conditionalFormatting>
  <conditionalFormatting sqref="CI9">
    <cfRule type="expression" dxfId="1020" priority="189" stopIfTrue="1">
      <formula>MOD(ROW(),2)</formula>
    </cfRule>
  </conditionalFormatting>
  <conditionalFormatting sqref="CK9">
    <cfRule type="expression" dxfId="1019" priority="188" stopIfTrue="1">
      <formula>MOD(ROW(),2)</formula>
    </cfRule>
  </conditionalFormatting>
  <conditionalFormatting sqref="BZ9">
    <cfRule type="expression" dxfId="1018" priority="187" stopIfTrue="1">
      <formula>MOD(ROW(),2)</formula>
    </cfRule>
  </conditionalFormatting>
  <conditionalFormatting sqref="CA9">
    <cfRule type="expression" dxfId="1017" priority="186" stopIfTrue="1">
      <formula>MOD(ROW(),2)</formula>
    </cfRule>
  </conditionalFormatting>
  <conditionalFormatting sqref="CG9">
    <cfRule type="expression" dxfId="1016" priority="185" stopIfTrue="1">
      <formula>MOD(ROW(),2)</formula>
    </cfRule>
  </conditionalFormatting>
  <conditionalFormatting sqref="CL9">
    <cfRule type="expression" dxfId="1015" priority="184" stopIfTrue="1">
      <formula>MOD(ROW(),2)</formula>
    </cfRule>
  </conditionalFormatting>
  <conditionalFormatting sqref="CP9:CR9">
    <cfRule type="expression" dxfId="1014" priority="183" stopIfTrue="1">
      <formula>MOD(ROW(),2)</formula>
    </cfRule>
  </conditionalFormatting>
  <conditionalFormatting sqref="CX9">
    <cfRule type="expression" dxfId="1013" priority="182" stopIfTrue="1">
      <formula>MOD(ROW(),2)</formula>
    </cfRule>
  </conditionalFormatting>
  <conditionalFormatting sqref="DJ9">
    <cfRule type="expression" dxfId="1012" priority="181" stopIfTrue="1">
      <formula>MOD(ROW(),2)</formula>
    </cfRule>
  </conditionalFormatting>
  <conditionalFormatting sqref="T9">
    <cfRule type="expression" dxfId="1011" priority="180" stopIfTrue="1">
      <formula>MOD(ROW(),2)</formula>
    </cfRule>
  </conditionalFormatting>
  <conditionalFormatting sqref="U9">
    <cfRule type="expression" dxfId="1010" priority="179" stopIfTrue="1">
      <formula>MOD(ROW(),2)</formula>
    </cfRule>
  </conditionalFormatting>
  <conditionalFormatting sqref="CY9:CZ9">
    <cfRule type="expression" dxfId="1009" priority="178" stopIfTrue="1">
      <formula>MOD(ROW(),2)</formula>
    </cfRule>
  </conditionalFormatting>
  <conditionalFormatting sqref="CF9">
    <cfRule type="expression" dxfId="1008" priority="176" stopIfTrue="1">
      <formula>MOD(ROW(),2)</formula>
    </cfRule>
  </conditionalFormatting>
  <conditionalFormatting sqref="CH9">
    <cfRule type="expression" dxfId="1007" priority="175" stopIfTrue="1">
      <formula>MOD(ROW(),2)</formula>
    </cfRule>
  </conditionalFormatting>
  <conditionalFormatting sqref="CJ9">
    <cfRule type="expression" dxfId="1006" priority="174" stopIfTrue="1">
      <formula>MOD(ROW(),2)</formula>
    </cfRule>
  </conditionalFormatting>
  <conditionalFormatting sqref="CS9">
    <cfRule type="expression" dxfId="1005" priority="173" stopIfTrue="1">
      <formula>MOD(ROW(),2)</formula>
    </cfRule>
  </conditionalFormatting>
  <conditionalFormatting sqref="CV9">
    <cfRule type="expression" dxfId="1004" priority="172" stopIfTrue="1">
      <formula>MOD(ROW(),2)</formula>
    </cfRule>
  </conditionalFormatting>
  <conditionalFormatting sqref="Y4:Y9">
    <cfRule type="expression" dxfId="1003" priority="169" stopIfTrue="1">
      <formula>MOD(ROW(),2)</formula>
    </cfRule>
  </conditionalFormatting>
  <conditionalFormatting sqref="CT10:CU10 DK10:JS10 AZ10:BC10 A10:C10 H10:Q10 V10:AX10">
    <cfRule type="expression" dxfId="1002" priority="168" stopIfTrue="1">
      <formula>MOD(ROW(),2)</formula>
    </cfRule>
  </conditionalFormatting>
  <conditionalFormatting sqref="R10">
    <cfRule type="expression" dxfId="1001" priority="167" stopIfTrue="1">
      <formula>MOD(ROW(),2)</formula>
    </cfRule>
  </conditionalFormatting>
  <conditionalFormatting sqref="S10">
    <cfRule type="expression" dxfId="1000" priority="166" stopIfTrue="1">
      <formula>MOD(ROW(),2)</formula>
    </cfRule>
  </conditionalFormatting>
  <conditionalFormatting sqref="AY10">
    <cfRule type="expression" dxfId="999" priority="165" stopIfTrue="1">
      <formula>MOD(ROW(),2)</formula>
    </cfRule>
  </conditionalFormatting>
  <conditionalFormatting sqref="BG10:BJ10">
    <cfRule type="expression" dxfId="998" priority="164" stopIfTrue="1">
      <formula>MOD(ROW(),2)</formula>
    </cfRule>
  </conditionalFormatting>
  <conditionalFormatting sqref="BD10">
    <cfRule type="expression" dxfId="997" priority="163" stopIfTrue="1">
      <formula>MOD(ROW(),2)</formula>
    </cfRule>
  </conditionalFormatting>
  <conditionalFormatting sqref="BE10">
    <cfRule type="expression" dxfId="996" priority="162" stopIfTrue="1">
      <formula>MOD(ROW(),2)</formula>
    </cfRule>
  </conditionalFormatting>
  <conditionalFormatting sqref="BF10">
    <cfRule type="expression" dxfId="995" priority="161" stopIfTrue="1">
      <formula>MOD(ROW(),2)</formula>
    </cfRule>
  </conditionalFormatting>
  <conditionalFormatting sqref="BL10">
    <cfRule type="expression" dxfId="994" priority="160" stopIfTrue="1">
      <formula>MOD(ROW(),2)</formula>
    </cfRule>
  </conditionalFormatting>
  <conditionalFormatting sqref="CC10:CE10 CO10">
    <cfRule type="expression" dxfId="993" priority="159" stopIfTrue="1">
      <formula>MOD(ROW(),2)</formula>
    </cfRule>
  </conditionalFormatting>
  <conditionalFormatting sqref="BM10:BP10">
    <cfRule type="expression" dxfId="992" priority="158" stopIfTrue="1">
      <formula>MOD(ROW(),2)</formula>
    </cfRule>
  </conditionalFormatting>
  <conditionalFormatting sqref="BQ10">
    <cfRule type="expression" dxfId="991" priority="157" stopIfTrue="1">
      <formula>MOD(ROW(),2)</formula>
    </cfRule>
  </conditionalFormatting>
  <conditionalFormatting sqref="BR10">
    <cfRule type="expression" dxfId="990" priority="156" stopIfTrue="1">
      <formula>MOD(ROW(),2)</formula>
    </cfRule>
  </conditionalFormatting>
  <conditionalFormatting sqref="BS10">
    <cfRule type="expression" dxfId="989" priority="155" stopIfTrue="1">
      <formula>MOD(ROW(),2)</formula>
    </cfRule>
  </conditionalFormatting>
  <conditionalFormatting sqref="BT10:BV10">
    <cfRule type="expression" dxfId="988" priority="154" stopIfTrue="1">
      <formula>MOD(ROW(),2)</formula>
    </cfRule>
  </conditionalFormatting>
  <conditionalFormatting sqref="BY10">
    <cfRule type="expression" dxfId="987" priority="153" stopIfTrue="1">
      <formula>MOD(ROW(),2)</formula>
    </cfRule>
  </conditionalFormatting>
  <conditionalFormatting sqref="CB10">
    <cfRule type="expression" dxfId="986" priority="152" stopIfTrue="1">
      <formula>MOD(ROW(),2)</formula>
    </cfRule>
  </conditionalFormatting>
  <conditionalFormatting sqref="CN10">
    <cfRule type="expression" dxfId="985" priority="151" stopIfTrue="1">
      <formula>MOD(ROW(),2)</formula>
    </cfRule>
  </conditionalFormatting>
  <conditionalFormatting sqref="CM10">
    <cfRule type="expression" dxfId="984" priority="150" stopIfTrue="1">
      <formula>MOD(ROW(),2)</formula>
    </cfRule>
  </conditionalFormatting>
  <conditionalFormatting sqref="BX10">
    <cfRule type="expression" dxfId="983" priority="146" stopIfTrue="1">
      <formula>MOD(ROW(),2)</formula>
    </cfRule>
  </conditionalFormatting>
  <conditionalFormatting sqref="CI10">
    <cfRule type="expression" dxfId="982" priority="145" stopIfTrue="1">
      <formula>MOD(ROW(),2)</formula>
    </cfRule>
  </conditionalFormatting>
  <conditionalFormatting sqref="CK10">
    <cfRule type="expression" dxfId="981" priority="144" stopIfTrue="1">
      <formula>MOD(ROW(),2)</formula>
    </cfRule>
  </conditionalFormatting>
  <conditionalFormatting sqref="BZ10">
    <cfRule type="expression" dxfId="980" priority="143" stopIfTrue="1">
      <formula>MOD(ROW(),2)</formula>
    </cfRule>
  </conditionalFormatting>
  <conditionalFormatting sqref="CA10">
    <cfRule type="expression" dxfId="979" priority="142" stopIfTrue="1">
      <formula>MOD(ROW(),2)</formula>
    </cfRule>
  </conditionalFormatting>
  <conditionalFormatting sqref="CG10">
    <cfRule type="expression" dxfId="978" priority="141" stopIfTrue="1">
      <formula>MOD(ROW(),2)</formula>
    </cfRule>
  </conditionalFormatting>
  <conditionalFormatting sqref="CJ10">
    <cfRule type="expression" dxfId="977" priority="140" stopIfTrue="1">
      <formula>MOD(ROW(),2)</formula>
    </cfRule>
  </conditionalFormatting>
  <conditionalFormatting sqref="CP10:CR10">
    <cfRule type="expression" dxfId="976" priority="139" stopIfTrue="1">
      <formula>MOD(ROW(),2)</formula>
    </cfRule>
  </conditionalFormatting>
  <conditionalFormatting sqref="CX10">
    <cfRule type="expression" dxfId="975" priority="138" stopIfTrue="1">
      <formula>MOD(ROW(),2)</formula>
    </cfRule>
  </conditionalFormatting>
  <conditionalFormatting sqref="DJ10">
    <cfRule type="expression" dxfId="974" priority="137" stopIfTrue="1">
      <formula>MOD(ROW(),2)</formula>
    </cfRule>
  </conditionalFormatting>
  <conditionalFormatting sqref="T10">
    <cfRule type="expression" dxfId="973" priority="136" stopIfTrue="1">
      <formula>MOD(ROW(),2)</formula>
    </cfRule>
  </conditionalFormatting>
  <conditionalFormatting sqref="BK10">
    <cfRule type="expression" dxfId="972" priority="135" stopIfTrue="1">
      <formula>MOD(ROW(),2)</formula>
    </cfRule>
  </conditionalFormatting>
  <conditionalFormatting sqref="U10">
    <cfRule type="expression" dxfId="971" priority="134" stopIfTrue="1">
      <formula>MOD(ROW(),2)</formula>
    </cfRule>
  </conditionalFormatting>
  <conditionalFormatting sqref="BW10">
    <cfRule type="expression" dxfId="970" priority="133" stopIfTrue="1">
      <formula>MOD(ROW(),2)</formula>
    </cfRule>
  </conditionalFormatting>
  <conditionalFormatting sqref="CY10:CZ10">
    <cfRule type="expression" dxfId="969" priority="132" stopIfTrue="1">
      <formula>MOD(ROW(),2)</formula>
    </cfRule>
  </conditionalFormatting>
  <conditionalFormatting sqref="CF10">
    <cfRule type="expression" dxfId="968" priority="130" stopIfTrue="1">
      <formula>MOD(ROW(),2)</formula>
    </cfRule>
  </conditionalFormatting>
  <conditionalFormatting sqref="D10:G10">
    <cfRule type="expression" dxfId="967" priority="129" stopIfTrue="1">
      <formula>MOD(ROW(),2)</formula>
    </cfRule>
  </conditionalFormatting>
  <conditionalFormatting sqref="CH10">
    <cfRule type="expression" dxfId="966" priority="128" stopIfTrue="1">
      <formula>MOD(ROW(),2)</formula>
    </cfRule>
  </conditionalFormatting>
  <conditionalFormatting sqref="CL10">
    <cfRule type="expression" dxfId="965" priority="127" stopIfTrue="1">
      <formula>MOD(ROW(),2)</formula>
    </cfRule>
  </conditionalFormatting>
  <conditionalFormatting sqref="DA10:DC11">
    <cfRule type="expression" dxfId="964" priority="126" stopIfTrue="1">
      <formula>MOD(ROW(),2)</formula>
    </cfRule>
  </conditionalFormatting>
  <conditionalFormatting sqref="DD10:DF10">
    <cfRule type="expression" dxfId="963" priority="125" stopIfTrue="1">
      <formula>MOD(ROW(),2)</formula>
    </cfRule>
  </conditionalFormatting>
  <conditionalFormatting sqref="CW3:CW10">
    <cfRule type="expression" dxfId="962" priority="124" stopIfTrue="1">
      <formula>MOD(ROW(),2)</formula>
    </cfRule>
  </conditionalFormatting>
  <conditionalFormatting sqref="BG11:BJ11 AZ11:BC11 A11:C11 H11:I11 N11:Q11 V11:AX11 DK11:JS11">
    <cfRule type="expression" dxfId="961" priority="123" stopIfTrue="1">
      <formula>MOD(ROW(),2)</formula>
    </cfRule>
  </conditionalFormatting>
  <conditionalFormatting sqref="D11">
    <cfRule type="expression" dxfId="960" priority="122" stopIfTrue="1">
      <formula>MOD(ROW(),2)</formula>
    </cfRule>
  </conditionalFormatting>
  <conditionalFormatting sqref="R11">
    <cfRule type="expression" dxfId="959" priority="121" stopIfTrue="1">
      <formula>MOD(ROW(),2)</formula>
    </cfRule>
  </conditionalFormatting>
  <conditionalFormatting sqref="S11">
    <cfRule type="expression" dxfId="958" priority="120" stopIfTrue="1">
      <formula>MOD(ROW(),2)</formula>
    </cfRule>
  </conditionalFormatting>
  <conditionalFormatting sqref="T11">
    <cfRule type="expression" dxfId="957" priority="119" stopIfTrue="1">
      <formula>MOD(ROW(),2)</formula>
    </cfRule>
  </conditionalFormatting>
  <conditionalFormatting sqref="U11">
    <cfRule type="expression" dxfId="956" priority="118" stopIfTrue="1">
      <formula>MOD(ROW(),2)</formula>
    </cfRule>
  </conditionalFormatting>
  <conditionalFormatting sqref="AY11">
    <cfRule type="expression" dxfId="955" priority="117" stopIfTrue="1">
      <formula>MOD(ROW(),2)</formula>
    </cfRule>
  </conditionalFormatting>
  <conditionalFormatting sqref="BF11">
    <cfRule type="expression" dxfId="954" priority="116" stopIfTrue="1">
      <formula>MOD(ROW(),2)</formula>
    </cfRule>
  </conditionalFormatting>
  <conditionalFormatting sqref="BD11">
    <cfRule type="expression" dxfId="953" priority="115" stopIfTrue="1">
      <formula>MOD(ROW(),2)</formula>
    </cfRule>
  </conditionalFormatting>
  <conditionalFormatting sqref="BK11">
    <cfRule type="expression" dxfId="952" priority="114" stopIfTrue="1">
      <formula>MOD(ROW(),2)</formula>
    </cfRule>
  </conditionalFormatting>
  <conditionalFormatting sqref="BL11">
    <cfRule type="expression" dxfId="951" priority="113" stopIfTrue="1">
      <formula>MOD(ROW(),2)</formula>
    </cfRule>
  </conditionalFormatting>
  <conditionalFormatting sqref="CC11:CE11 CO11">
    <cfRule type="expression" dxfId="950" priority="112" stopIfTrue="1">
      <formula>MOD(ROW(),2)</formula>
    </cfRule>
  </conditionalFormatting>
  <conditionalFormatting sqref="BM11:BP11">
    <cfRule type="expression" dxfId="949" priority="111" stopIfTrue="1">
      <formula>MOD(ROW(),2)</formula>
    </cfRule>
  </conditionalFormatting>
  <conditionalFormatting sqref="BR11">
    <cfRule type="expression" dxfId="948" priority="110" stopIfTrue="1">
      <formula>MOD(ROW(),2)</formula>
    </cfRule>
  </conditionalFormatting>
  <conditionalFormatting sqref="BS11">
    <cfRule type="expression" dxfId="947" priority="109" stopIfTrue="1">
      <formula>MOD(ROW(),2)</formula>
    </cfRule>
  </conditionalFormatting>
  <conditionalFormatting sqref="BT11:BV11">
    <cfRule type="expression" dxfId="946" priority="108" stopIfTrue="1">
      <formula>MOD(ROW(),2)</formula>
    </cfRule>
  </conditionalFormatting>
  <conditionalFormatting sqref="BY11">
    <cfRule type="expression" dxfId="945" priority="107" stopIfTrue="1">
      <formula>MOD(ROW(),2)</formula>
    </cfRule>
  </conditionalFormatting>
  <conditionalFormatting sqref="CB11">
    <cfRule type="expression" dxfId="944" priority="106" stopIfTrue="1">
      <formula>MOD(ROW(),2)</formula>
    </cfRule>
  </conditionalFormatting>
  <conditionalFormatting sqref="CN11">
    <cfRule type="expression" dxfId="943" priority="105" stopIfTrue="1">
      <formula>MOD(ROW(),2)</formula>
    </cfRule>
  </conditionalFormatting>
  <conditionalFormatting sqref="CM11">
    <cfRule type="expression" dxfId="942" priority="104" stopIfTrue="1">
      <formula>MOD(ROW(),2)</formula>
    </cfRule>
  </conditionalFormatting>
  <conditionalFormatting sqref="BX11">
    <cfRule type="expression" dxfId="941" priority="100" stopIfTrue="1">
      <formula>MOD(ROW(),2)</formula>
    </cfRule>
  </conditionalFormatting>
  <conditionalFormatting sqref="DJ11">
    <cfRule type="expression" dxfId="940" priority="96" stopIfTrue="1">
      <formula>MOD(ROW(),2)</formula>
    </cfRule>
  </conditionalFormatting>
  <conditionalFormatting sqref="CY11:CZ11">
    <cfRule type="expression" dxfId="939" priority="95" stopIfTrue="1">
      <formula>MOD(ROW(),2)</formula>
    </cfRule>
  </conditionalFormatting>
  <conditionalFormatting sqref="BE11">
    <cfRule type="expression" dxfId="938" priority="93" stopIfTrue="1">
      <formula>MOD(ROW(),2)</formula>
    </cfRule>
  </conditionalFormatting>
  <conditionalFormatting sqref="BW11">
    <cfRule type="expression" dxfId="937" priority="92" stopIfTrue="1">
      <formula>MOD(ROW(),2)</formula>
    </cfRule>
  </conditionalFormatting>
  <conditionalFormatting sqref="BZ11">
    <cfRule type="expression" dxfId="936" priority="91" stopIfTrue="1">
      <formula>MOD(ROW(),2)</formula>
    </cfRule>
  </conditionalFormatting>
  <conditionalFormatting sqref="CA11">
    <cfRule type="expression" dxfId="935" priority="90" stopIfTrue="1">
      <formula>MOD(ROW(),2)</formula>
    </cfRule>
  </conditionalFormatting>
  <conditionalFormatting sqref="CI11">
    <cfRule type="expression" dxfId="934" priority="89" stopIfTrue="1">
      <formula>MOD(ROW(),2)</formula>
    </cfRule>
  </conditionalFormatting>
  <conditionalFormatting sqref="CK11">
    <cfRule type="expression" dxfId="933" priority="88" stopIfTrue="1">
      <formula>MOD(ROW(),2)</formula>
    </cfRule>
  </conditionalFormatting>
  <conditionalFormatting sqref="J11">
    <cfRule type="expression" dxfId="932" priority="84" stopIfTrue="1">
      <formula>MOD(ROW(),2)</formula>
    </cfRule>
  </conditionalFormatting>
  <conditionalFormatting sqref="BQ11">
    <cfRule type="expression" dxfId="931" priority="82" stopIfTrue="1">
      <formula>MOD(ROW(),2)</formula>
    </cfRule>
  </conditionalFormatting>
  <conditionalFormatting sqref="CF11">
    <cfRule type="expression" dxfId="930" priority="81" stopIfTrue="1">
      <formula>MOD(ROW(),2)</formula>
    </cfRule>
  </conditionalFormatting>
  <conditionalFormatting sqref="CG11">
    <cfRule type="expression" dxfId="929" priority="80" stopIfTrue="1">
      <formula>MOD(ROW(),2)</formula>
    </cfRule>
  </conditionalFormatting>
  <conditionalFormatting sqref="CH11">
    <cfRule type="expression" dxfId="928" priority="79" stopIfTrue="1">
      <formula>MOD(ROW(),2)</formula>
    </cfRule>
  </conditionalFormatting>
  <conditionalFormatting sqref="E11:G11">
    <cfRule type="expression" dxfId="927" priority="78" stopIfTrue="1">
      <formula>MOD(ROW(),2)</formula>
    </cfRule>
  </conditionalFormatting>
  <conditionalFormatting sqref="CJ11">
    <cfRule type="expression" dxfId="926" priority="77" stopIfTrue="1">
      <formula>MOD(ROW(),2)</formula>
    </cfRule>
  </conditionalFormatting>
  <conditionalFormatting sqref="CL11">
    <cfRule type="expression" dxfId="925" priority="76" stopIfTrue="1">
      <formula>MOD(ROW(),2)</formula>
    </cfRule>
  </conditionalFormatting>
  <conditionalFormatting sqref="CT12:CU12 AZ12 BB12:BC12 A12:C12 H12:Q12 DK12:JS12 V12:AX12">
    <cfRule type="expression" dxfId="924" priority="74" stopIfTrue="1">
      <formula>MOD(ROW(),2)</formula>
    </cfRule>
  </conditionalFormatting>
  <conditionalFormatting sqref="R12">
    <cfRule type="expression" dxfId="923" priority="73" stopIfTrue="1">
      <formula>MOD(ROW(),2)</formula>
    </cfRule>
  </conditionalFormatting>
  <conditionalFormatting sqref="S12">
    <cfRule type="expression" dxfId="922" priority="72" stopIfTrue="1">
      <formula>MOD(ROW(),2)</formula>
    </cfRule>
  </conditionalFormatting>
  <conditionalFormatting sqref="T12">
    <cfRule type="expression" dxfId="921" priority="71" stopIfTrue="1">
      <formula>MOD(ROW(),2)</formula>
    </cfRule>
  </conditionalFormatting>
  <conditionalFormatting sqref="U12">
    <cfRule type="expression" dxfId="920" priority="70" stopIfTrue="1">
      <formula>MOD(ROW(),2)</formula>
    </cfRule>
  </conditionalFormatting>
  <conditionalFormatting sqref="D12">
    <cfRule type="expression" dxfId="919" priority="69" stopIfTrue="1">
      <formula>MOD(ROW(),2)</formula>
    </cfRule>
  </conditionalFormatting>
  <conditionalFormatting sqref="AY12">
    <cfRule type="expression" dxfId="918" priority="68" stopIfTrue="1">
      <formula>MOD(ROW(),2)</formula>
    </cfRule>
  </conditionalFormatting>
  <conditionalFormatting sqref="BA12">
    <cfRule type="expression" dxfId="917" priority="67" stopIfTrue="1">
      <formula>MOD(ROW(),2)</formula>
    </cfRule>
  </conditionalFormatting>
  <conditionalFormatting sqref="BG12:BJ12">
    <cfRule type="expression" dxfId="916" priority="66" stopIfTrue="1">
      <formula>MOD(ROW(),2)</formula>
    </cfRule>
  </conditionalFormatting>
  <conditionalFormatting sqref="BD12">
    <cfRule type="expression" dxfId="915" priority="65" stopIfTrue="1">
      <formula>MOD(ROW(),2)</formula>
    </cfRule>
  </conditionalFormatting>
  <conditionalFormatting sqref="BE12">
    <cfRule type="expression" dxfId="914" priority="64" stopIfTrue="1">
      <formula>MOD(ROW(),2)</formula>
    </cfRule>
  </conditionalFormatting>
  <conditionalFormatting sqref="BF12">
    <cfRule type="expression" dxfId="913" priority="63" stopIfTrue="1">
      <formula>MOD(ROW(),2)</formula>
    </cfRule>
  </conditionalFormatting>
  <conditionalFormatting sqref="BK12">
    <cfRule type="expression" dxfId="912" priority="62" stopIfTrue="1">
      <formula>MOD(ROW(),2)</formula>
    </cfRule>
  </conditionalFormatting>
  <conditionalFormatting sqref="BL12">
    <cfRule type="expression" dxfId="911" priority="61" stopIfTrue="1">
      <formula>MOD(ROW(),2)</formula>
    </cfRule>
  </conditionalFormatting>
  <conditionalFormatting sqref="CC12:CE12 CO12 DD12:DF12">
    <cfRule type="expression" dxfId="910" priority="60" stopIfTrue="1">
      <formula>MOD(ROW(),2)</formula>
    </cfRule>
  </conditionalFormatting>
  <conditionalFormatting sqref="BM12:BP12">
    <cfRule type="expression" dxfId="909" priority="59" stopIfTrue="1">
      <formula>MOD(ROW(),2)</formula>
    </cfRule>
  </conditionalFormatting>
  <conditionalFormatting sqref="BQ12">
    <cfRule type="expression" dxfId="908" priority="58" stopIfTrue="1">
      <formula>MOD(ROW(),2)</formula>
    </cfRule>
  </conditionalFormatting>
  <conditionalFormatting sqref="BR12">
    <cfRule type="expression" dxfId="907" priority="57" stopIfTrue="1">
      <formula>MOD(ROW(),2)</formula>
    </cfRule>
  </conditionalFormatting>
  <conditionalFormatting sqref="BS12">
    <cfRule type="expression" dxfId="906" priority="56" stopIfTrue="1">
      <formula>MOD(ROW(),2)</formula>
    </cfRule>
  </conditionalFormatting>
  <conditionalFormatting sqref="BT12:BV12">
    <cfRule type="expression" dxfId="905" priority="55" stopIfTrue="1">
      <formula>MOD(ROW(),2)</formula>
    </cfRule>
  </conditionalFormatting>
  <conditionalFormatting sqref="BY12">
    <cfRule type="expression" dxfId="904" priority="54" stopIfTrue="1">
      <formula>MOD(ROW(),2)</formula>
    </cfRule>
  </conditionalFormatting>
  <conditionalFormatting sqref="CB12">
    <cfRule type="expression" dxfId="903" priority="53" stopIfTrue="1">
      <formula>MOD(ROW(),2)</formula>
    </cfRule>
  </conditionalFormatting>
  <conditionalFormatting sqref="CN12">
    <cfRule type="expression" dxfId="902" priority="52" stopIfTrue="1">
      <formula>MOD(ROW(),2)</formula>
    </cfRule>
  </conditionalFormatting>
  <conditionalFormatting sqref="CM12">
    <cfRule type="expression" dxfId="901" priority="51" stopIfTrue="1">
      <formula>MOD(ROW(),2)</formula>
    </cfRule>
  </conditionalFormatting>
  <conditionalFormatting sqref="DB12">
    <cfRule type="expression" dxfId="900" priority="49" stopIfTrue="1">
      <formula>MOD(ROW(),2)</formula>
    </cfRule>
  </conditionalFormatting>
  <conditionalFormatting sqref="DH12">
    <cfRule type="expression" dxfId="899" priority="48" stopIfTrue="1">
      <formula>MOD(ROW(),2)</formula>
    </cfRule>
  </conditionalFormatting>
  <conditionalFormatting sqref="BX12">
    <cfRule type="expression" dxfId="898" priority="47" stopIfTrue="1">
      <formula>MOD(ROW(),2)</formula>
    </cfRule>
  </conditionalFormatting>
  <conditionalFormatting sqref="CI12">
    <cfRule type="expression" dxfId="897" priority="46" stopIfTrue="1">
      <formula>MOD(ROW(),2)</formula>
    </cfRule>
  </conditionalFormatting>
  <conditionalFormatting sqref="CV12:CW12">
    <cfRule type="expression" dxfId="896" priority="45" stopIfTrue="1">
      <formula>MOD(ROW(),2)</formula>
    </cfRule>
  </conditionalFormatting>
  <conditionalFormatting sqref="CK12">
    <cfRule type="expression" dxfId="895" priority="44" stopIfTrue="1">
      <formula>MOD(ROW(),2)</formula>
    </cfRule>
  </conditionalFormatting>
  <conditionalFormatting sqref="CF12">
    <cfRule type="expression" dxfId="894" priority="43" stopIfTrue="1">
      <formula>MOD(ROW(),2)</formula>
    </cfRule>
  </conditionalFormatting>
  <conditionalFormatting sqref="BW12">
    <cfRule type="expression" dxfId="893" priority="42" stopIfTrue="1">
      <formula>MOD(ROW(),2)</formula>
    </cfRule>
  </conditionalFormatting>
  <conditionalFormatting sqref="BZ12">
    <cfRule type="expression" dxfId="892" priority="41" stopIfTrue="1">
      <formula>MOD(ROW(),2)</formula>
    </cfRule>
  </conditionalFormatting>
  <conditionalFormatting sqref="CA12">
    <cfRule type="expression" dxfId="891" priority="40" stopIfTrue="1">
      <formula>MOD(ROW(),2)</formula>
    </cfRule>
  </conditionalFormatting>
  <conditionalFormatting sqref="CG12">
    <cfRule type="expression" dxfId="890" priority="39" stopIfTrue="1">
      <formula>MOD(ROW(),2)</formula>
    </cfRule>
  </conditionalFormatting>
  <conditionalFormatting sqref="CH12">
    <cfRule type="expression" dxfId="889" priority="38" stopIfTrue="1">
      <formula>MOD(ROW(),2)</formula>
    </cfRule>
  </conditionalFormatting>
  <conditionalFormatting sqref="CJ12">
    <cfRule type="expression" dxfId="888" priority="37" stopIfTrue="1">
      <formula>MOD(ROW(),2)</formula>
    </cfRule>
  </conditionalFormatting>
  <conditionalFormatting sqref="CL12">
    <cfRule type="expression" dxfId="887" priority="36" stopIfTrue="1">
      <formula>MOD(ROW(),2)</formula>
    </cfRule>
  </conditionalFormatting>
  <conditionalFormatting sqref="CP12:CR12">
    <cfRule type="expression" dxfId="886" priority="35" stopIfTrue="1">
      <formula>MOD(ROW(),2)</formula>
    </cfRule>
  </conditionalFormatting>
  <conditionalFormatting sqref="CX12">
    <cfRule type="expression" dxfId="885" priority="34" stopIfTrue="1">
      <formula>MOD(ROW(),2)</formula>
    </cfRule>
  </conditionalFormatting>
  <conditionalFormatting sqref="DG12">
    <cfRule type="expression" dxfId="884" priority="33" stopIfTrue="1">
      <formula>MOD(ROW(),2)</formula>
    </cfRule>
  </conditionalFormatting>
  <conditionalFormatting sqref="DI12">
    <cfRule type="expression" dxfId="883" priority="32" stopIfTrue="1">
      <formula>MOD(ROW(),2)</formula>
    </cfRule>
  </conditionalFormatting>
  <conditionalFormatting sqref="DJ12">
    <cfRule type="expression" dxfId="882" priority="31" stopIfTrue="1">
      <formula>MOD(ROW(),2)</formula>
    </cfRule>
  </conditionalFormatting>
  <conditionalFormatting sqref="CS12">
    <cfRule type="expression" dxfId="881" priority="30" stopIfTrue="1">
      <formula>MOD(ROW(),2)</formula>
    </cfRule>
  </conditionalFormatting>
  <conditionalFormatting sqref="CY12:CZ12">
    <cfRule type="expression" dxfId="880" priority="29" stopIfTrue="1">
      <formula>MOD(ROW(),2)</formula>
    </cfRule>
  </conditionalFormatting>
  <conditionalFormatting sqref="E12:G12">
    <cfRule type="expression" dxfId="879" priority="27" stopIfTrue="1">
      <formula>MOD(ROW(),2)</formula>
    </cfRule>
  </conditionalFormatting>
  <conditionalFormatting sqref="DA12:DC12">
    <cfRule type="expression" dxfId="878" priority="26" stopIfTrue="1">
      <formula>MOD(ROW(),2)</formula>
    </cfRule>
  </conditionalFormatting>
  <conditionalFormatting sqref="J9:L9">
    <cfRule type="expression" dxfId="877" priority="25" stopIfTrue="1">
      <formula>MOD(ROW(),2)</formula>
    </cfRule>
  </conditionalFormatting>
  <conditionalFormatting sqref="K11:M11">
    <cfRule type="expression" dxfId="876" priority="24" stopIfTrue="1">
      <formula>MOD(ROW(),2)</formula>
    </cfRule>
  </conditionalFormatting>
  <conditionalFormatting sqref="DD7:DF7">
    <cfRule type="expression" dxfId="875" priority="23" stopIfTrue="1">
      <formula>MOD(ROW(),2)</formula>
    </cfRule>
  </conditionalFormatting>
  <conditionalFormatting sqref="DB7">
    <cfRule type="expression" dxfId="874" priority="22" stopIfTrue="1">
      <formula>MOD(ROW(),2)</formula>
    </cfRule>
  </conditionalFormatting>
  <conditionalFormatting sqref="DG7">
    <cfRule type="expression" dxfId="873" priority="21" stopIfTrue="1">
      <formula>MOD(ROW(),2)</formula>
    </cfRule>
  </conditionalFormatting>
  <conditionalFormatting sqref="DH7">
    <cfRule type="expression" dxfId="872" priority="20" stopIfTrue="1">
      <formula>MOD(ROW(),2)</formula>
    </cfRule>
  </conditionalFormatting>
  <conditionalFormatting sqref="DA7:DC7 DI7">
    <cfRule type="expression" dxfId="871" priority="19" stopIfTrue="1">
      <formula>MOD(ROW(),2)</formula>
    </cfRule>
  </conditionalFormatting>
  <conditionalFormatting sqref="DD9:DF9">
    <cfRule type="expression" dxfId="870" priority="18" stopIfTrue="1">
      <formula>MOD(ROW(),2)</formula>
    </cfRule>
  </conditionalFormatting>
  <conditionalFormatting sqref="DB9">
    <cfRule type="expression" dxfId="869" priority="17" stopIfTrue="1">
      <formula>MOD(ROW(),2)</formula>
    </cfRule>
  </conditionalFormatting>
  <conditionalFormatting sqref="DG9">
    <cfRule type="expression" dxfId="868" priority="16" stopIfTrue="1">
      <formula>MOD(ROW(),2)</formula>
    </cfRule>
  </conditionalFormatting>
  <conditionalFormatting sqref="DH9">
    <cfRule type="expression" dxfId="867" priority="15" stopIfTrue="1">
      <formula>MOD(ROW(),2)</formula>
    </cfRule>
  </conditionalFormatting>
  <conditionalFormatting sqref="DA9:DC9">
    <cfRule type="expression" dxfId="866" priority="14" stopIfTrue="1">
      <formula>MOD(ROW(),2)</formula>
    </cfRule>
  </conditionalFormatting>
  <conditionalFormatting sqref="DI9">
    <cfRule type="expression" dxfId="865" priority="13" stopIfTrue="1">
      <formula>MOD(ROW(),2)</formula>
    </cfRule>
  </conditionalFormatting>
  <conditionalFormatting sqref="DB10">
    <cfRule type="expression" dxfId="864" priority="12" stopIfTrue="1">
      <formula>MOD(ROW(),2)</formula>
    </cfRule>
  </conditionalFormatting>
  <conditionalFormatting sqref="DH10">
    <cfRule type="expression" dxfId="863" priority="11" stopIfTrue="1">
      <formula>MOD(ROW(),2)</formula>
    </cfRule>
  </conditionalFormatting>
  <conditionalFormatting sqref="DG10">
    <cfRule type="expression" dxfId="862" priority="10" stopIfTrue="1">
      <formula>MOD(ROW(),2)</formula>
    </cfRule>
  </conditionalFormatting>
  <conditionalFormatting sqref="DI10">
    <cfRule type="expression" dxfId="861" priority="9" stopIfTrue="1">
      <formula>MOD(ROW(),2)</formula>
    </cfRule>
  </conditionalFormatting>
  <conditionalFormatting sqref="DD11:DF11">
    <cfRule type="expression" dxfId="860" priority="8" stopIfTrue="1">
      <formula>MOD(ROW(),2)</formula>
    </cfRule>
  </conditionalFormatting>
  <conditionalFormatting sqref="DB11">
    <cfRule type="expression" dxfId="859" priority="7" stopIfTrue="1">
      <formula>MOD(ROW(),2)</formula>
    </cfRule>
  </conditionalFormatting>
  <conditionalFormatting sqref="DG11">
    <cfRule type="expression" dxfId="858" priority="6" stopIfTrue="1">
      <formula>MOD(ROW(),2)</formula>
    </cfRule>
  </conditionalFormatting>
  <conditionalFormatting sqref="DH11">
    <cfRule type="expression" dxfId="857" priority="5" stopIfTrue="1">
      <formula>MOD(ROW(),2)</formula>
    </cfRule>
  </conditionalFormatting>
  <conditionalFormatting sqref="DI11">
    <cfRule type="expression" dxfId="856" priority="4" stopIfTrue="1">
      <formula>MOD(ROW(),2)</formula>
    </cfRule>
  </conditionalFormatting>
  <conditionalFormatting sqref="CS10">
    <cfRule type="expression" dxfId="855" priority="3" stopIfTrue="1">
      <formula>MOD(ROW(),2)</formula>
    </cfRule>
  </conditionalFormatting>
  <conditionalFormatting sqref="CV10">
    <cfRule type="expression" dxfId="854" priority="2" stopIfTrue="1">
      <formula>MOD(ROW(),2)</formula>
    </cfRule>
  </conditionalFormatting>
  <conditionalFormatting sqref="CP11:CX11">
    <cfRule type="expression" dxfId="853" priority="1" stopIfTrue="1">
      <formula>MOD(ROW(),2)</formula>
    </cfRule>
  </conditionalFormatting>
  <hyperlinks>
    <hyperlink ref="T4" r:id="rId1" display="carolyn.summerbell@dyrgan.ac.uk" xr:uid="{00000000-0004-0000-0300-000000000000}"/>
    <hyperlink ref="T6" r:id="rId2" xr:uid="{00000000-0004-0000-0300-000001000000}"/>
    <hyperlink ref="T7" r:id="rId3" xr:uid="{00000000-0004-0000-0300-000002000000}"/>
    <hyperlink ref="T8" r:id="rId4" xr:uid="{00000000-0004-0000-0300-000003000000}"/>
    <hyperlink ref="T9" r:id="rId5" xr:uid="{00000000-0004-0000-0300-000004000000}"/>
    <hyperlink ref="T10" r:id="rId6" xr:uid="{00000000-0004-0000-0300-000005000000}"/>
    <hyperlink ref="T11" r:id="rId7" xr:uid="{00000000-0004-0000-0300-000006000000}"/>
    <hyperlink ref="T12" r:id="rId8" xr:uid="{00000000-0004-0000-0300-000007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pageSetUpPr autoPageBreaks="0" fitToPage="1"/>
  </sheetPr>
  <dimension ref="A2:DJ17"/>
  <sheetViews>
    <sheetView workbookViewId="0">
      <pane xSplit="3" ySplit="2" topLeftCell="CY3" activePane="bottomRight" state="frozenSplit"/>
      <selection pane="topRight" activeCell="C1" sqref="C1"/>
      <selection pane="bottomLeft" activeCell="A2" sqref="A2"/>
      <selection pane="bottomRight" activeCell="DI1" sqref="DI1:DI1048576"/>
    </sheetView>
  </sheetViews>
  <sheetFormatPr baseColWidth="10" defaultColWidth="10.5" defaultRowHeight="28" customHeight="1"/>
  <cols>
    <col min="1" max="1" width="7.5" style="15" bestFit="1" customWidth="1"/>
    <col min="2" max="2" width="10.6640625" style="31" customWidth="1"/>
    <col min="3" max="3" width="9.5" style="15" customWidth="1"/>
    <col min="4" max="4" width="10.6640625" style="15" customWidth="1"/>
    <col min="5" max="7" width="11.6640625" style="15" customWidth="1"/>
    <col min="8" max="8" width="18" style="15" customWidth="1"/>
    <col min="9" max="9" width="10.83203125" style="15" bestFit="1" customWidth="1"/>
    <col min="10" max="12" width="14.1640625" style="15" customWidth="1"/>
    <col min="13" max="13" width="13.33203125" style="16" bestFit="1" customWidth="1"/>
    <col min="14" max="14" width="12.5" style="16" bestFit="1" customWidth="1"/>
    <col min="15" max="15" width="12.83203125" style="16" bestFit="1" customWidth="1"/>
    <col min="16" max="16" width="9.83203125" style="15" bestFit="1" customWidth="1"/>
    <col min="17" max="17" width="12.5" style="15" bestFit="1" customWidth="1"/>
    <col min="18" max="18" width="13.1640625" style="15" bestFit="1" customWidth="1"/>
    <col min="19" max="19" width="17.6640625" style="15" bestFit="1" customWidth="1"/>
    <col min="20" max="20" width="25" style="15" bestFit="1" customWidth="1"/>
    <col min="21" max="21" width="90.5" style="15" bestFit="1" customWidth="1"/>
    <col min="22" max="25" width="10.5" style="15"/>
    <col min="26" max="26" width="17.1640625" style="15" customWidth="1"/>
    <col min="27" max="31" width="12.5" style="15" customWidth="1"/>
    <col min="32" max="47" width="12.6640625" style="15" customWidth="1"/>
    <col min="48" max="49" width="10.5" style="15"/>
    <col min="50" max="50" width="12.6640625" style="15" customWidth="1"/>
    <col min="51" max="51" width="7.33203125" style="15" customWidth="1"/>
    <col min="52" max="52" width="8.5" style="15" customWidth="1"/>
    <col min="53" max="53" width="15.6640625" style="16" customWidth="1"/>
    <col min="54" max="54" width="11.6640625" style="15" customWidth="1"/>
    <col min="55" max="55" width="16.83203125" style="15" customWidth="1"/>
    <col min="56" max="57" width="14.83203125" style="15" customWidth="1"/>
    <col min="58" max="64" width="16.83203125" style="15" customWidth="1"/>
    <col min="65" max="71" width="12.33203125" style="15" customWidth="1"/>
    <col min="72" max="83" width="14.5" style="15" customWidth="1"/>
    <col min="84" max="84" width="14.5" style="16" customWidth="1"/>
    <col min="85" max="88" width="14.5" style="15" customWidth="1"/>
    <col min="89" max="90" width="17" style="16" customWidth="1"/>
    <col min="91" max="91" width="15" style="15" customWidth="1"/>
    <col min="92" max="93" width="22.5" style="15" customWidth="1"/>
    <col min="94" max="96" width="14.5" style="16" customWidth="1"/>
    <col min="97" max="97" width="14.5" style="15" customWidth="1"/>
    <col min="98" max="99" width="10.5" style="15"/>
    <col min="100" max="104" width="19.5" style="15" customWidth="1"/>
    <col min="105" max="105" width="16.83203125" style="15" customWidth="1"/>
    <col min="106" max="106" width="11.5" style="15" customWidth="1"/>
    <col min="107" max="107" width="16.83203125" style="15" customWidth="1"/>
    <col min="108" max="112" width="16.6640625" style="16" customWidth="1"/>
    <col min="113" max="113" width="11.5" style="15" customWidth="1"/>
    <col min="114" max="114" width="54.83203125" style="15" customWidth="1"/>
    <col min="115" max="16384" width="10.5" style="15"/>
  </cols>
  <sheetData>
    <row r="2" spans="1:114" s="10" customFormat="1" ht="57" customHeight="1">
      <c r="A2" s="8" t="s">
        <v>27</v>
      </c>
      <c r="B2" s="9" t="s">
        <v>18</v>
      </c>
      <c r="C2" s="10" t="s">
        <v>41</v>
      </c>
      <c r="D2" s="10" t="s">
        <v>15</v>
      </c>
      <c r="E2" s="10" t="s">
        <v>30</v>
      </c>
      <c r="H2" s="10" t="s">
        <v>1</v>
      </c>
      <c r="I2" s="11" t="s">
        <v>57</v>
      </c>
      <c r="J2" s="12" t="s">
        <v>69</v>
      </c>
      <c r="K2" s="12" t="s">
        <v>126</v>
      </c>
      <c r="L2" s="12"/>
      <c r="M2" s="11" t="s">
        <v>24</v>
      </c>
      <c r="N2" s="11" t="s">
        <v>58</v>
      </c>
      <c r="O2" s="11" t="s">
        <v>6</v>
      </c>
      <c r="P2" s="11" t="s">
        <v>48</v>
      </c>
      <c r="Q2" s="11" t="s">
        <v>43</v>
      </c>
      <c r="R2" s="10" t="s">
        <v>28</v>
      </c>
      <c r="S2" s="13" t="s">
        <v>19</v>
      </c>
      <c r="T2" s="13" t="s">
        <v>13</v>
      </c>
      <c r="U2" s="13" t="s">
        <v>39</v>
      </c>
      <c r="V2" s="10" t="s">
        <v>25</v>
      </c>
      <c r="W2" s="10" t="s">
        <v>46</v>
      </c>
      <c r="Z2" s="10" t="s">
        <v>70</v>
      </c>
      <c r="AA2" s="10" t="s">
        <v>34</v>
      </c>
      <c r="AC2" s="10" t="s">
        <v>0</v>
      </c>
      <c r="AD2" s="10" t="s">
        <v>12</v>
      </c>
      <c r="AF2" s="10" t="s">
        <v>4</v>
      </c>
      <c r="AJ2" s="10" t="s">
        <v>81</v>
      </c>
      <c r="AN2" s="10" t="s">
        <v>97</v>
      </c>
      <c r="AR2" s="10" t="s">
        <v>82</v>
      </c>
      <c r="AV2" s="10" t="s">
        <v>274</v>
      </c>
      <c r="AW2" s="10" t="s">
        <v>72</v>
      </c>
      <c r="AX2" s="10" t="s">
        <v>23</v>
      </c>
      <c r="AY2" s="10" t="s">
        <v>29</v>
      </c>
      <c r="AZ2" s="10" t="s">
        <v>140</v>
      </c>
      <c r="BA2" s="10" t="s">
        <v>26</v>
      </c>
      <c r="BB2" s="11" t="s">
        <v>8</v>
      </c>
      <c r="BC2" s="14" t="s">
        <v>22</v>
      </c>
      <c r="BD2" s="11" t="s">
        <v>32</v>
      </c>
      <c r="BE2" s="11" t="s">
        <v>54</v>
      </c>
      <c r="BF2" s="14" t="s">
        <v>67</v>
      </c>
      <c r="BG2" s="10" t="s">
        <v>50</v>
      </c>
      <c r="BH2" s="25" t="s">
        <v>214</v>
      </c>
      <c r="BI2" s="25"/>
      <c r="BJ2" s="25"/>
      <c r="BK2" s="11" t="s">
        <v>44</v>
      </c>
      <c r="BL2" s="11" t="s">
        <v>65</v>
      </c>
      <c r="BM2" s="11" t="s">
        <v>35</v>
      </c>
      <c r="BN2" s="11"/>
      <c r="BO2" s="11"/>
      <c r="BP2" s="11"/>
      <c r="BQ2" s="11" t="s">
        <v>53</v>
      </c>
      <c r="BR2" s="11" t="s">
        <v>3</v>
      </c>
      <c r="BS2" s="14" t="s">
        <v>56</v>
      </c>
      <c r="BT2" s="10" t="s">
        <v>33</v>
      </c>
      <c r="BW2" s="11" t="s">
        <v>51</v>
      </c>
      <c r="BX2" s="11" t="s">
        <v>64</v>
      </c>
      <c r="BY2" s="14" t="s">
        <v>49</v>
      </c>
      <c r="BZ2" s="11" t="s">
        <v>20</v>
      </c>
      <c r="CA2" s="11" t="s">
        <v>45</v>
      </c>
      <c r="CB2" s="14" t="s">
        <v>36</v>
      </c>
      <c r="CC2" s="10" t="s">
        <v>47</v>
      </c>
      <c r="CF2" s="11" t="s">
        <v>37</v>
      </c>
      <c r="CG2" s="11" t="s">
        <v>40</v>
      </c>
      <c r="CH2" s="11" t="s">
        <v>59</v>
      </c>
      <c r="CI2" s="11" t="s">
        <v>11</v>
      </c>
      <c r="CJ2" s="11" t="s">
        <v>62</v>
      </c>
      <c r="CK2" s="11" t="s">
        <v>63</v>
      </c>
      <c r="CL2" s="11" t="s">
        <v>10</v>
      </c>
      <c r="CM2" s="14" t="s">
        <v>117</v>
      </c>
      <c r="CN2" s="14" t="s">
        <v>73</v>
      </c>
      <c r="CO2" s="27" t="s">
        <v>215</v>
      </c>
      <c r="CP2" s="11" t="s">
        <v>55</v>
      </c>
      <c r="CQ2" s="11"/>
      <c r="CR2" s="11"/>
      <c r="CS2" s="11" t="s">
        <v>31</v>
      </c>
      <c r="CT2" s="14" t="s">
        <v>52</v>
      </c>
      <c r="CU2" s="14"/>
      <c r="CV2" s="11" t="s">
        <v>128</v>
      </c>
      <c r="CW2" s="11"/>
      <c r="CX2" s="11" t="s">
        <v>17</v>
      </c>
      <c r="CY2" s="14" t="s">
        <v>38</v>
      </c>
      <c r="CZ2" s="14" t="s">
        <v>14</v>
      </c>
      <c r="DA2" s="14" t="s">
        <v>60</v>
      </c>
      <c r="DB2" s="11" t="s">
        <v>116</v>
      </c>
      <c r="DC2" s="14"/>
      <c r="DD2" s="11" t="s">
        <v>187</v>
      </c>
      <c r="DE2" s="11"/>
      <c r="DF2" s="11"/>
      <c r="DG2" s="11" t="s">
        <v>115</v>
      </c>
      <c r="DH2" s="11" t="s">
        <v>132</v>
      </c>
      <c r="DI2" s="11" t="s">
        <v>197</v>
      </c>
      <c r="DJ2" s="10" t="s">
        <v>68</v>
      </c>
    </row>
    <row r="3" spans="1:114" ht="28" customHeight="1">
      <c r="A3" s="15">
        <v>10</v>
      </c>
      <c r="B3" s="31" t="s">
        <v>152</v>
      </c>
      <c r="C3" s="15" t="s">
        <v>153</v>
      </c>
      <c r="D3" s="21">
        <v>0.12569444444444444</v>
      </c>
      <c r="E3" s="15" t="s">
        <v>198</v>
      </c>
      <c r="H3" s="15" t="s">
        <v>99</v>
      </c>
      <c r="I3" s="16">
        <v>40348</v>
      </c>
      <c r="J3" s="16">
        <v>40572</v>
      </c>
      <c r="K3" s="16">
        <v>40576</v>
      </c>
      <c r="L3" s="16"/>
      <c r="M3" s="16">
        <v>39263</v>
      </c>
      <c r="N3" s="16">
        <v>40008</v>
      </c>
      <c r="O3" s="16">
        <v>40274</v>
      </c>
      <c r="P3" s="15" t="s">
        <v>74</v>
      </c>
      <c r="Q3" s="15" t="s">
        <v>74</v>
      </c>
      <c r="R3" s="1" t="s">
        <v>145</v>
      </c>
      <c r="S3" s="1" t="s">
        <v>154</v>
      </c>
      <c r="T3" s="22" t="s">
        <v>155</v>
      </c>
      <c r="U3" s="1" t="s">
        <v>156</v>
      </c>
      <c r="V3" s="15">
        <v>638</v>
      </c>
      <c r="W3" s="19">
        <v>163564</v>
      </c>
      <c r="X3" s="19"/>
      <c r="Y3" s="19"/>
      <c r="Z3" s="15">
        <v>524</v>
      </c>
      <c r="AA3" s="15">
        <v>478</v>
      </c>
      <c r="AC3" s="15">
        <v>341</v>
      </c>
      <c r="AD3" s="15">
        <v>36</v>
      </c>
      <c r="AF3" s="15">
        <v>64</v>
      </c>
      <c r="AJ3" s="15">
        <v>0</v>
      </c>
      <c r="AN3" s="15">
        <v>0</v>
      </c>
      <c r="AR3" s="15">
        <v>15</v>
      </c>
      <c r="AV3" s="15">
        <v>0</v>
      </c>
      <c r="AW3" s="15">
        <v>0</v>
      </c>
      <c r="AX3" s="15">
        <v>7</v>
      </c>
      <c r="AY3" s="15" t="s">
        <v>74</v>
      </c>
      <c r="AZ3" s="15" t="s">
        <v>75</v>
      </c>
      <c r="BA3" s="15" t="s">
        <v>74</v>
      </c>
      <c r="BB3" s="16">
        <v>40352</v>
      </c>
      <c r="BC3" s="15">
        <v>4</v>
      </c>
      <c r="BD3" s="16">
        <v>40360</v>
      </c>
      <c r="BE3" s="16">
        <v>40487</v>
      </c>
      <c r="BF3" s="15">
        <v>36</v>
      </c>
      <c r="BG3" s="15" t="s">
        <v>84</v>
      </c>
      <c r="BH3" s="15">
        <v>335</v>
      </c>
      <c r="BK3" s="16">
        <v>40354</v>
      </c>
      <c r="BL3" s="16">
        <v>40372</v>
      </c>
      <c r="BM3" s="15" t="s">
        <v>83</v>
      </c>
      <c r="BQ3" s="16">
        <v>40488</v>
      </c>
      <c r="BR3" s="16">
        <v>40502</v>
      </c>
      <c r="BS3" s="18">
        <f>IF(BR3="","Not complete",DAYS360(BQ3,BR3))</f>
        <v>14</v>
      </c>
      <c r="BT3" s="15" t="s">
        <v>83</v>
      </c>
      <c r="BW3" s="16">
        <v>40502</v>
      </c>
      <c r="BX3" s="16">
        <v>40509</v>
      </c>
      <c r="BY3" s="18">
        <f>IF(BX3="","Not complete",DAYS360(BW3,BX3))</f>
        <v>7</v>
      </c>
      <c r="BZ3" s="16">
        <v>40514</v>
      </c>
      <c r="CA3" s="16">
        <v>40528</v>
      </c>
      <c r="CB3" s="18">
        <f>IF(CA3="","Not complete",DAYS360(BZ3,CA3))</f>
        <v>14</v>
      </c>
      <c r="CC3" s="15" t="s">
        <v>151</v>
      </c>
      <c r="CF3" s="16">
        <v>40528</v>
      </c>
      <c r="CG3" s="16">
        <v>40528</v>
      </c>
      <c r="CH3" s="16">
        <v>40528</v>
      </c>
      <c r="CI3" s="16">
        <v>40549</v>
      </c>
      <c r="CJ3" s="16">
        <v>40550</v>
      </c>
      <c r="CK3" s="16">
        <v>40569</v>
      </c>
      <c r="CL3" s="16">
        <v>40550</v>
      </c>
      <c r="CM3" s="18">
        <f>IF(CK3="","Not complete",DAYS360(CI3,CK3))</f>
        <v>20</v>
      </c>
      <c r="CN3" s="18">
        <f>IF(CL3="","Not complete",DAYS360(CJ3,CL3))</f>
        <v>0</v>
      </c>
      <c r="CO3" s="28">
        <v>1</v>
      </c>
      <c r="CP3" s="16">
        <v>40569</v>
      </c>
      <c r="CS3" s="16">
        <v>40572</v>
      </c>
      <c r="CT3" s="18">
        <f t="shared" ref="CT3:CT17" si="0">IF(CS3="","Not complete",DAYS360(I3,CS3))</f>
        <v>220</v>
      </c>
      <c r="CU3" s="18"/>
      <c r="CV3" s="16">
        <v>40572</v>
      </c>
      <c r="CW3" s="16"/>
      <c r="CX3" s="16">
        <v>40576</v>
      </c>
      <c r="CY3" s="18">
        <v>1314</v>
      </c>
      <c r="CZ3" s="18">
        <v>1299</v>
      </c>
      <c r="DA3" s="18">
        <v>302</v>
      </c>
      <c r="DB3" s="16">
        <v>40572</v>
      </c>
      <c r="DC3" s="18"/>
      <c r="DD3" s="16">
        <v>40576</v>
      </c>
      <c r="DG3" s="16">
        <v>40572</v>
      </c>
      <c r="DH3" s="16">
        <v>40572</v>
      </c>
      <c r="DI3" s="16">
        <v>40572</v>
      </c>
      <c r="DJ3" s="1" t="s">
        <v>157</v>
      </c>
    </row>
    <row r="4" spans="1:114" ht="28" customHeight="1">
      <c r="A4" s="15">
        <v>11</v>
      </c>
      <c r="B4" s="31" t="s">
        <v>158</v>
      </c>
      <c r="C4" s="15" t="s">
        <v>105</v>
      </c>
      <c r="D4" s="21">
        <v>0.12638888888888888</v>
      </c>
      <c r="E4" s="15" t="s">
        <v>198</v>
      </c>
      <c r="H4" s="15" t="s">
        <v>135</v>
      </c>
      <c r="I4" s="16">
        <v>40358</v>
      </c>
      <c r="J4" s="16">
        <v>40575</v>
      </c>
      <c r="K4" s="16">
        <v>40585</v>
      </c>
      <c r="L4" s="16"/>
      <c r="M4" s="16">
        <v>39233</v>
      </c>
      <c r="N4" s="16">
        <v>40194</v>
      </c>
      <c r="O4" s="16">
        <v>40338</v>
      </c>
      <c r="P4" s="15" t="s">
        <v>74</v>
      </c>
      <c r="Q4" s="15" t="s">
        <v>74</v>
      </c>
      <c r="R4" s="1" t="s">
        <v>145</v>
      </c>
      <c r="S4" s="1" t="s">
        <v>159</v>
      </c>
      <c r="T4" s="1" t="s">
        <v>160</v>
      </c>
      <c r="U4" s="1" t="s">
        <v>161</v>
      </c>
      <c r="V4" s="15">
        <v>207</v>
      </c>
      <c r="W4" s="19">
        <v>30011</v>
      </c>
      <c r="X4" s="19"/>
      <c r="Y4" s="19"/>
      <c r="Z4" s="15">
        <v>171</v>
      </c>
      <c r="AA4" s="15">
        <v>162</v>
      </c>
      <c r="AC4" s="15">
        <v>18</v>
      </c>
      <c r="AD4" s="15">
        <v>40</v>
      </c>
      <c r="AF4" s="15">
        <v>40</v>
      </c>
      <c r="AJ4" s="15">
        <v>0</v>
      </c>
      <c r="AN4" s="15">
        <v>13</v>
      </c>
      <c r="AR4" s="15">
        <v>0</v>
      </c>
      <c r="AV4" s="15">
        <v>1</v>
      </c>
      <c r="AW4" s="15" t="s">
        <v>74</v>
      </c>
      <c r="AX4" s="15">
        <v>3</v>
      </c>
      <c r="AY4" s="15" t="s">
        <v>74</v>
      </c>
      <c r="AZ4" s="15" t="s">
        <v>75</v>
      </c>
      <c r="BA4" s="15" t="s">
        <v>75</v>
      </c>
      <c r="BB4" s="16">
        <v>40359</v>
      </c>
      <c r="BC4" s="15">
        <v>1</v>
      </c>
      <c r="BD4" s="16">
        <v>40368</v>
      </c>
      <c r="BE4" s="16">
        <v>40409</v>
      </c>
      <c r="BF4" s="15">
        <v>36</v>
      </c>
      <c r="BG4" s="15" t="s">
        <v>164</v>
      </c>
      <c r="BH4" s="15">
        <v>220</v>
      </c>
      <c r="BK4" s="16">
        <v>40359</v>
      </c>
      <c r="BL4" s="16">
        <v>40379</v>
      </c>
      <c r="BM4" s="15" t="s">
        <v>83</v>
      </c>
      <c r="BQ4" s="16">
        <v>40500</v>
      </c>
      <c r="BR4" s="16">
        <v>40509</v>
      </c>
      <c r="BS4" s="18">
        <f t="shared" ref="BS4" si="1">IF(BR4="","Not complete",DAYS360(BQ4,BR4))</f>
        <v>9</v>
      </c>
      <c r="BT4" s="15" t="s">
        <v>83</v>
      </c>
      <c r="BW4" s="16">
        <v>40509</v>
      </c>
      <c r="BX4" s="16">
        <v>40530</v>
      </c>
      <c r="BY4" s="18">
        <f t="shared" ref="BY4" si="2">IF(BX4="","Not complete",DAYS360(BW4,BX4))</f>
        <v>21</v>
      </c>
      <c r="BZ4" s="16">
        <v>40520</v>
      </c>
      <c r="CA4" s="16">
        <v>40523</v>
      </c>
      <c r="CB4" s="18">
        <f t="shared" ref="CB4" si="3">IF(CA4="","Not complete",DAYS360(BZ4,CA4))</f>
        <v>3</v>
      </c>
      <c r="CC4" s="15" t="s">
        <v>129</v>
      </c>
      <c r="CF4" s="16">
        <v>40547</v>
      </c>
      <c r="CG4" s="16">
        <v>40547</v>
      </c>
      <c r="CH4" s="16">
        <v>40547</v>
      </c>
      <c r="CI4" s="16">
        <v>40555</v>
      </c>
      <c r="CJ4" s="16">
        <v>40555</v>
      </c>
      <c r="CK4" s="16">
        <v>40568</v>
      </c>
      <c r="CL4" s="16">
        <v>40557</v>
      </c>
      <c r="CM4" s="18">
        <f t="shared" ref="CM4:CN4" si="4">IF(CK4="","Not complete",DAYS360(CI4,CK4))</f>
        <v>13</v>
      </c>
      <c r="CN4" s="18">
        <f t="shared" si="4"/>
        <v>2</v>
      </c>
      <c r="CO4" s="28"/>
      <c r="CP4" s="16">
        <v>40568</v>
      </c>
      <c r="CS4" s="16">
        <v>40575</v>
      </c>
      <c r="CT4" s="18">
        <f t="shared" si="0"/>
        <v>212</v>
      </c>
      <c r="CU4" s="18"/>
      <c r="CV4" s="16">
        <v>40575</v>
      </c>
      <c r="CW4" s="16"/>
      <c r="CX4" s="16">
        <v>40585</v>
      </c>
      <c r="CY4" s="18">
        <f t="shared" ref="CY4:CY17" si="5">IF(CX4="","Not complete",DAYS360(M4,CX4))</f>
        <v>1331</v>
      </c>
      <c r="CZ4" s="18">
        <f t="shared" ref="CZ4:CZ17" si="6">IF(CX4="","Not complete",DAYS360(N4,CX4))</f>
        <v>385</v>
      </c>
      <c r="DA4" s="18">
        <f t="shared" ref="DA4:DA17" si="7">IF(CX4="","Not complete",DAYS360(O4,CX4))</f>
        <v>242</v>
      </c>
      <c r="DB4" s="16" t="s">
        <v>5</v>
      </c>
      <c r="DC4" s="18"/>
      <c r="DD4" s="16">
        <v>40585</v>
      </c>
      <c r="DG4" s="16">
        <v>40575</v>
      </c>
      <c r="DH4" s="16" t="s">
        <v>5</v>
      </c>
      <c r="DI4" s="16">
        <v>40575</v>
      </c>
      <c r="DJ4" s="1" t="s">
        <v>162</v>
      </c>
    </row>
    <row r="5" spans="1:114" ht="28" customHeight="1">
      <c r="A5" s="15">
        <v>16</v>
      </c>
      <c r="B5" s="31" t="s">
        <v>189</v>
      </c>
      <c r="C5" s="15" t="s">
        <v>7</v>
      </c>
      <c r="D5" s="21">
        <v>0.12708333333333333</v>
      </c>
      <c r="E5" s="15" t="s">
        <v>141</v>
      </c>
      <c r="H5" s="15" t="s">
        <v>99</v>
      </c>
      <c r="I5" s="16">
        <v>40445</v>
      </c>
      <c r="J5" s="16">
        <v>40596</v>
      </c>
      <c r="K5" s="16">
        <v>40597</v>
      </c>
      <c r="L5" s="16"/>
      <c r="M5" s="16">
        <v>39263</v>
      </c>
      <c r="N5" s="16">
        <v>40225</v>
      </c>
      <c r="O5" s="16">
        <v>40427</v>
      </c>
      <c r="P5" s="15" t="s">
        <v>74</v>
      </c>
      <c r="Q5" s="15" t="s">
        <v>74</v>
      </c>
      <c r="R5" s="1" t="s">
        <v>145</v>
      </c>
      <c r="S5" s="1" t="s">
        <v>190</v>
      </c>
      <c r="T5" s="1" t="s">
        <v>191</v>
      </c>
      <c r="U5" s="1" t="s">
        <v>192</v>
      </c>
      <c r="V5" s="15">
        <v>282</v>
      </c>
      <c r="W5" s="19">
        <v>79998</v>
      </c>
      <c r="X5" s="19"/>
      <c r="Y5" s="19"/>
      <c r="Z5" s="15">
        <v>234</v>
      </c>
      <c r="AA5" s="15">
        <v>224</v>
      </c>
      <c r="AC5" s="15">
        <v>50</v>
      </c>
      <c r="AD5" s="15">
        <v>12</v>
      </c>
      <c r="AF5" s="15">
        <v>12</v>
      </c>
      <c r="AJ5" s="15">
        <v>0</v>
      </c>
      <c r="AN5" s="15">
        <v>19</v>
      </c>
      <c r="AR5" s="15">
        <v>7</v>
      </c>
      <c r="AV5" s="15">
        <v>0</v>
      </c>
      <c r="AW5" s="15" t="s">
        <v>74</v>
      </c>
      <c r="AX5" s="15">
        <v>5</v>
      </c>
      <c r="AY5" s="15" t="s">
        <v>74</v>
      </c>
      <c r="AZ5" s="15" t="s">
        <v>75</v>
      </c>
      <c r="BA5" s="15" t="s">
        <v>74</v>
      </c>
      <c r="BB5" s="16">
        <v>40445</v>
      </c>
      <c r="BC5" s="15">
        <v>0</v>
      </c>
      <c r="BD5" s="16">
        <v>40481</v>
      </c>
      <c r="BE5" s="16">
        <v>40522</v>
      </c>
      <c r="BF5" s="15">
        <v>21</v>
      </c>
      <c r="BG5" s="15" t="s">
        <v>109</v>
      </c>
      <c r="BH5" s="15">
        <v>71</v>
      </c>
      <c r="BK5" s="16">
        <v>40446</v>
      </c>
      <c r="BL5" s="16">
        <v>40465</v>
      </c>
      <c r="BM5" s="15" t="s">
        <v>83</v>
      </c>
      <c r="BQ5" s="16">
        <v>40522</v>
      </c>
      <c r="BR5" s="16">
        <v>40534</v>
      </c>
      <c r="BS5" s="18">
        <f t="shared" ref="BS5:BS12" si="8">IF(BR5="","Not complete",DAYS360(BQ5,BR5))</f>
        <v>12</v>
      </c>
      <c r="BT5" s="15" t="s">
        <v>83</v>
      </c>
      <c r="BW5" s="16">
        <v>40534</v>
      </c>
      <c r="BX5" s="16">
        <v>40554</v>
      </c>
      <c r="BY5" s="18">
        <f t="shared" ref="BY5:BY12" si="9">IF(BX5="","Not complete",DAYS360(BW5,BX5))</f>
        <v>19</v>
      </c>
      <c r="BZ5" s="16">
        <v>40556</v>
      </c>
      <c r="CA5" s="16">
        <v>40568</v>
      </c>
      <c r="CB5" s="18">
        <f t="shared" ref="CB5:CB12" si="10">IF(CA5="","Not complete",DAYS360(BZ5,CA5))</f>
        <v>12</v>
      </c>
      <c r="CC5" s="15" t="s">
        <v>151</v>
      </c>
      <c r="CF5" s="16">
        <v>40569</v>
      </c>
      <c r="CG5" s="16">
        <v>40569</v>
      </c>
      <c r="CH5" s="16">
        <v>40569</v>
      </c>
      <c r="CI5" s="16">
        <v>40577</v>
      </c>
      <c r="CJ5" s="16">
        <v>40577</v>
      </c>
      <c r="CK5" s="16">
        <v>40584</v>
      </c>
      <c r="CL5" s="16">
        <v>40579</v>
      </c>
      <c r="CM5" s="18">
        <f t="shared" ref="CM5:CN7" si="11">IF(CK5="","Not complete",DAYS360(CI5,CK5))</f>
        <v>7</v>
      </c>
      <c r="CN5" s="18">
        <f t="shared" si="11"/>
        <v>2</v>
      </c>
      <c r="CO5" s="28">
        <v>1</v>
      </c>
      <c r="CP5" s="16">
        <v>40585</v>
      </c>
      <c r="CS5" s="16">
        <v>40596</v>
      </c>
      <c r="CT5" s="18">
        <f t="shared" si="0"/>
        <v>148</v>
      </c>
      <c r="CU5" s="18"/>
      <c r="CV5" s="16">
        <v>40596</v>
      </c>
      <c r="CW5" s="16"/>
      <c r="CX5" s="17">
        <v>40597</v>
      </c>
      <c r="CY5" s="18">
        <f t="shared" si="5"/>
        <v>1313</v>
      </c>
      <c r="CZ5" s="18">
        <f t="shared" si="6"/>
        <v>367</v>
      </c>
      <c r="DA5" s="18">
        <f t="shared" si="7"/>
        <v>167</v>
      </c>
      <c r="DB5" s="16" t="s">
        <v>5</v>
      </c>
      <c r="DC5" s="18"/>
      <c r="DD5" s="17">
        <v>40597</v>
      </c>
      <c r="DE5" s="17"/>
      <c r="DF5" s="17"/>
      <c r="DG5" s="16">
        <v>40596</v>
      </c>
      <c r="DH5" s="16" t="s">
        <v>5</v>
      </c>
      <c r="DI5" s="16">
        <v>40596</v>
      </c>
    </row>
    <row r="6" spans="1:114" ht="28" customHeight="1">
      <c r="A6" s="15">
        <v>15</v>
      </c>
      <c r="B6" s="31" t="s">
        <v>183</v>
      </c>
      <c r="C6" s="15" t="s">
        <v>153</v>
      </c>
      <c r="D6" s="21">
        <v>0.1277777777777778</v>
      </c>
      <c r="E6" s="15" t="s">
        <v>142</v>
      </c>
      <c r="H6" s="15" t="s">
        <v>135</v>
      </c>
      <c r="I6" s="16">
        <v>40390</v>
      </c>
      <c r="J6" s="16">
        <v>40611</v>
      </c>
      <c r="K6" s="16">
        <v>40613</v>
      </c>
      <c r="L6" s="16"/>
      <c r="M6" s="16">
        <v>39355</v>
      </c>
      <c r="N6" s="16">
        <v>40283</v>
      </c>
      <c r="O6" s="16">
        <v>40371</v>
      </c>
      <c r="P6" s="15" t="s">
        <v>74</v>
      </c>
      <c r="Q6" s="15" t="s">
        <v>75</v>
      </c>
      <c r="R6" s="1" t="s">
        <v>145</v>
      </c>
      <c r="S6" s="1" t="s">
        <v>184</v>
      </c>
      <c r="T6" s="24" t="s">
        <v>196</v>
      </c>
      <c r="U6" s="1" t="s">
        <v>185</v>
      </c>
      <c r="V6" s="15">
        <v>101</v>
      </c>
      <c r="W6" s="19">
        <v>31775</v>
      </c>
      <c r="X6" s="19"/>
      <c r="Y6" s="19"/>
      <c r="Z6" s="15">
        <v>82</v>
      </c>
      <c r="AA6" s="15">
        <v>86</v>
      </c>
      <c r="AC6" s="15">
        <v>0</v>
      </c>
      <c r="AD6" s="15">
        <v>22</v>
      </c>
      <c r="AF6" s="15">
        <v>22</v>
      </c>
      <c r="AJ6" s="15">
        <v>0</v>
      </c>
      <c r="AN6" s="15">
        <v>1</v>
      </c>
      <c r="AR6" s="15">
        <v>1</v>
      </c>
      <c r="AV6" s="15">
        <v>2</v>
      </c>
      <c r="AW6" s="15" t="s">
        <v>74</v>
      </c>
      <c r="AX6" s="15">
        <v>0</v>
      </c>
      <c r="AY6" s="15" t="s">
        <v>74</v>
      </c>
      <c r="AZ6" s="15" t="s">
        <v>75</v>
      </c>
      <c r="BA6" s="15" t="s">
        <v>74</v>
      </c>
      <c r="BB6" s="16">
        <v>40394</v>
      </c>
      <c r="BC6" s="15">
        <v>5</v>
      </c>
      <c r="BD6" s="16">
        <v>40411</v>
      </c>
      <c r="BE6" s="16">
        <v>40425</v>
      </c>
      <c r="BF6" s="15">
        <v>21</v>
      </c>
      <c r="BG6" s="15" t="s">
        <v>149</v>
      </c>
      <c r="BH6" s="15">
        <v>71</v>
      </c>
      <c r="BK6" s="16">
        <v>40394</v>
      </c>
      <c r="BL6" s="16">
        <v>40407</v>
      </c>
      <c r="BM6" s="15" t="s">
        <v>83</v>
      </c>
      <c r="BQ6" s="16">
        <v>40425</v>
      </c>
      <c r="BR6" s="16">
        <v>40437</v>
      </c>
      <c r="BS6" s="18">
        <f t="shared" si="8"/>
        <v>12</v>
      </c>
      <c r="BT6" s="15" t="s">
        <v>83</v>
      </c>
      <c r="BW6" s="16">
        <v>40438</v>
      </c>
      <c r="BX6" s="16">
        <v>40471</v>
      </c>
      <c r="BY6" s="18">
        <f t="shared" si="9"/>
        <v>33</v>
      </c>
      <c r="BZ6" s="16">
        <v>40460</v>
      </c>
      <c r="CA6" s="16">
        <v>40486</v>
      </c>
      <c r="CB6" s="18">
        <f t="shared" si="10"/>
        <v>25</v>
      </c>
      <c r="CC6" s="15" t="s">
        <v>194</v>
      </c>
      <c r="CF6" s="16">
        <v>40486</v>
      </c>
      <c r="CG6" s="16">
        <v>40486</v>
      </c>
      <c r="CH6" s="16">
        <v>40486</v>
      </c>
      <c r="CI6" s="16">
        <v>40492</v>
      </c>
      <c r="CJ6" s="16">
        <v>40492</v>
      </c>
      <c r="CK6" s="16">
        <v>40548</v>
      </c>
      <c r="CL6" s="16">
        <v>40492</v>
      </c>
      <c r="CM6" s="18">
        <f t="shared" si="11"/>
        <v>55</v>
      </c>
      <c r="CN6" s="18">
        <f t="shared" si="11"/>
        <v>0</v>
      </c>
      <c r="CO6" s="28">
        <v>1</v>
      </c>
      <c r="CP6" s="16">
        <v>40605</v>
      </c>
      <c r="CS6" s="16">
        <v>40610</v>
      </c>
      <c r="CT6" s="18">
        <f t="shared" si="0"/>
        <v>218</v>
      </c>
      <c r="CU6" s="18"/>
      <c r="CV6" s="16">
        <v>40610</v>
      </c>
      <c r="CW6" s="16"/>
      <c r="CX6" s="16">
        <v>40613</v>
      </c>
      <c r="CY6" s="18">
        <f t="shared" si="5"/>
        <v>1241</v>
      </c>
      <c r="CZ6" s="18">
        <f t="shared" si="6"/>
        <v>326</v>
      </c>
      <c r="DA6" s="18">
        <f t="shared" si="7"/>
        <v>239</v>
      </c>
      <c r="DB6" s="16" t="s">
        <v>5</v>
      </c>
      <c r="DC6" s="18"/>
      <c r="DD6" s="16">
        <v>40613</v>
      </c>
      <c r="DG6" s="16">
        <v>40610</v>
      </c>
      <c r="DH6" s="16" t="s">
        <v>5</v>
      </c>
      <c r="DI6" s="16">
        <v>40610</v>
      </c>
      <c r="DJ6" s="1" t="s">
        <v>186</v>
      </c>
    </row>
    <row r="7" spans="1:114" ht="28" customHeight="1">
      <c r="A7" s="15">
        <v>17</v>
      </c>
      <c r="B7" s="31" t="s">
        <v>199</v>
      </c>
      <c r="C7" s="15" t="s">
        <v>153</v>
      </c>
      <c r="D7" s="21">
        <v>0.12847222222222224</v>
      </c>
      <c r="E7" s="15" t="s">
        <v>230</v>
      </c>
      <c r="H7" s="15" t="s">
        <v>135</v>
      </c>
      <c r="I7" s="16">
        <v>40555</v>
      </c>
      <c r="J7" s="16">
        <v>40669</v>
      </c>
      <c r="K7" s="16">
        <v>40670</v>
      </c>
      <c r="L7" s="16"/>
      <c r="M7" s="16">
        <v>39691</v>
      </c>
      <c r="N7" s="16">
        <v>40394</v>
      </c>
      <c r="O7" s="16">
        <v>40533</v>
      </c>
      <c r="P7" s="15" t="s">
        <v>74</v>
      </c>
      <c r="Q7" s="15" t="s">
        <v>74</v>
      </c>
      <c r="R7" s="1" t="s">
        <v>145</v>
      </c>
      <c r="S7" s="1" t="s">
        <v>200</v>
      </c>
      <c r="T7" s="24" t="s">
        <v>201</v>
      </c>
      <c r="U7" s="1" t="s">
        <v>202</v>
      </c>
      <c r="V7" s="15">
        <v>246</v>
      </c>
      <c r="W7" s="19">
        <v>78576</v>
      </c>
      <c r="X7" s="19"/>
      <c r="Y7" s="19"/>
      <c r="Z7" s="15">
        <v>200</v>
      </c>
      <c r="AA7" s="15">
        <v>242</v>
      </c>
      <c r="AC7" s="15">
        <v>81</v>
      </c>
      <c r="AD7" s="15">
        <v>47</v>
      </c>
      <c r="AF7" s="15">
        <v>50</v>
      </c>
      <c r="AJ7" s="15">
        <v>0</v>
      </c>
      <c r="AN7" s="15">
        <v>9</v>
      </c>
      <c r="AR7" s="15">
        <v>2</v>
      </c>
      <c r="AV7" s="15">
        <v>0</v>
      </c>
      <c r="AW7" s="15" t="s">
        <v>75</v>
      </c>
      <c r="AX7" s="15">
        <v>8</v>
      </c>
      <c r="AY7" s="15" t="s">
        <v>74</v>
      </c>
      <c r="AZ7" s="15" t="s">
        <v>75</v>
      </c>
      <c r="BA7" s="15" t="s">
        <v>74</v>
      </c>
      <c r="BB7" s="16">
        <v>40555</v>
      </c>
      <c r="BC7" s="15">
        <v>0</v>
      </c>
      <c r="BD7" s="16">
        <v>40568</v>
      </c>
      <c r="BE7" s="16">
        <v>40610</v>
      </c>
      <c r="BF7" s="15">
        <v>21</v>
      </c>
      <c r="BG7" s="15" t="s">
        <v>84</v>
      </c>
      <c r="BH7" s="15">
        <v>113</v>
      </c>
      <c r="BK7" s="16">
        <v>40565</v>
      </c>
      <c r="BL7" s="16">
        <v>40582</v>
      </c>
      <c r="BM7" s="15" t="s">
        <v>83</v>
      </c>
      <c r="BQ7" s="16">
        <v>40610</v>
      </c>
      <c r="BR7" s="16">
        <v>40620</v>
      </c>
      <c r="BS7" s="18">
        <f t="shared" si="8"/>
        <v>10</v>
      </c>
      <c r="BT7" s="15" t="s">
        <v>83</v>
      </c>
      <c r="BW7" s="16">
        <v>40621</v>
      </c>
      <c r="BX7" s="16">
        <v>40645</v>
      </c>
      <c r="BY7" s="18">
        <f t="shared" si="9"/>
        <v>23</v>
      </c>
      <c r="BZ7" s="16">
        <v>40627</v>
      </c>
      <c r="CA7" s="16">
        <v>40642</v>
      </c>
      <c r="CB7" s="18">
        <f t="shared" si="10"/>
        <v>14</v>
      </c>
      <c r="CC7" s="15" t="s">
        <v>216</v>
      </c>
      <c r="CF7" s="16">
        <v>40645</v>
      </c>
      <c r="CG7" s="16">
        <v>40645</v>
      </c>
      <c r="CH7" s="16">
        <v>40645</v>
      </c>
      <c r="CI7" s="16">
        <v>40649</v>
      </c>
      <c r="CJ7" s="16">
        <v>40649</v>
      </c>
      <c r="CK7" s="16">
        <v>40660</v>
      </c>
      <c r="CL7" s="16">
        <v>40659</v>
      </c>
      <c r="CM7" s="18">
        <f t="shared" si="11"/>
        <v>11</v>
      </c>
      <c r="CN7" s="18">
        <f t="shared" si="11"/>
        <v>10</v>
      </c>
      <c r="CO7" s="26">
        <v>4</v>
      </c>
      <c r="CP7" s="16">
        <v>40660</v>
      </c>
      <c r="CS7" s="16">
        <v>40666</v>
      </c>
      <c r="CT7" s="18">
        <f t="shared" si="0"/>
        <v>111</v>
      </c>
      <c r="CU7" s="18"/>
      <c r="CV7" s="16">
        <v>40669</v>
      </c>
      <c r="CW7" s="16"/>
      <c r="CX7" s="16">
        <v>40670</v>
      </c>
      <c r="CY7" s="18">
        <f t="shared" si="5"/>
        <v>967</v>
      </c>
      <c r="CZ7" s="18">
        <f t="shared" si="6"/>
        <v>273</v>
      </c>
      <c r="DA7" s="18">
        <f t="shared" si="7"/>
        <v>136</v>
      </c>
      <c r="DB7" s="16" t="s">
        <v>5</v>
      </c>
      <c r="DC7" s="18"/>
      <c r="DD7" s="16">
        <v>40670</v>
      </c>
      <c r="DG7" s="16">
        <v>40669</v>
      </c>
      <c r="DH7" s="16" t="s">
        <v>5</v>
      </c>
      <c r="DI7" s="16">
        <v>40669</v>
      </c>
      <c r="DJ7" s="1" t="s">
        <v>203</v>
      </c>
    </row>
    <row r="8" spans="1:114" ht="28" customHeight="1">
      <c r="A8" s="15">
        <v>25</v>
      </c>
      <c r="B8" s="31" t="s">
        <v>243</v>
      </c>
      <c r="C8" s="15" t="s">
        <v>7</v>
      </c>
      <c r="D8" s="31" t="s">
        <v>249</v>
      </c>
      <c r="E8" s="15" t="s">
        <v>123</v>
      </c>
      <c r="H8" s="15" t="s">
        <v>135</v>
      </c>
      <c r="I8" s="16">
        <v>40701</v>
      </c>
      <c r="J8" s="16">
        <v>40719</v>
      </c>
      <c r="K8" s="16">
        <v>40725</v>
      </c>
      <c r="L8" s="16"/>
      <c r="M8" s="16">
        <v>40056</v>
      </c>
      <c r="N8" s="16">
        <v>40593</v>
      </c>
      <c r="O8" s="16">
        <v>40680</v>
      </c>
      <c r="P8" s="15" t="s">
        <v>74</v>
      </c>
      <c r="Q8" s="15" t="s">
        <v>74</v>
      </c>
      <c r="R8" s="1" t="s">
        <v>244</v>
      </c>
      <c r="S8" s="1" t="s">
        <v>245</v>
      </c>
      <c r="T8" s="1" t="s">
        <v>246</v>
      </c>
      <c r="U8" s="1" t="s">
        <v>247</v>
      </c>
      <c r="V8" s="15">
        <v>42</v>
      </c>
      <c r="W8" s="15">
        <v>9546</v>
      </c>
      <c r="Z8" s="15">
        <v>40</v>
      </c>
      <c r="AA8" s="15">
        <v>48</v>
      </c>
      <c r="AC8" s="15">
        <v>2</v>
      </c>
      <c r="AD8" s="15">
        <v>5</v>
      </c>
      <c r="AF8" s="15">
        <v>5</v>
      </c>
      <c r="AJ8" s="15">
        <v>0</v>
      </c>
      <c r="AN8" s="15">
        <v>7</v>
      </c>
      <c r="AR8" s="15">
        <v>0</v>
      </c>
      <c r="AV8" s="15">
        <v>0</v>
      </c>
      <c r="AW8" s="15" t="s">
        <v>74</v>
      </c>
      <c r="AX8" s="15">
        <v>1</v>
      </c>
      <c r="AY8" s="15" t="s">
        <v>74</v>
      </c>
      <c r="AZ8" s="15" t="s">
        <v>75</v>
      </c>
      <c r="BA8" s="15" t="s">
        <v>75</v>
      </c>
      <c r="BB8" s="16">
        <v>40697</v>
      </c>
      <c r="BC8" s="15">
        <v>2</v>
      </c>
      <c r="BD8" s="16">
        <v>40697</v>
      </c>
      <c r="BE8" s="16">
        <v>40708</v>
      </c>
      <c r="BF8" s="15">
        <f>DAYS360(BD8,BE8)</f>
        <v>11</v>
      </c>
      <c r="BG8" s="15" t="s">
        <v>109</v>
      </c>
      <c r="BH8" s="15">
        <v>15</v>
      </c>
      <c r="BK8" s="16">
        <v>40697</v>
      </c>
      <c r="BL8" s="16">
        <v>40701</v>
      </c>
      <c r="BM8" s="15" t="s">
        <v>83</v>
      </c>
      <c r="BQ8" s="16">
        <v>40708</v>
      </c>
      <c r="BR8" s="16">
        <v>40710</v>
      </c>
      <c r="BS8" s="18">
        <f t="shared" si="8"/>
        <v>2</v>
      </c>
      <c r="BT8" s="15" t="s">
        <v>83</v>
      </c>
      <c r="BW8" s="16">
        <v>40710</v>
      </c>
      <c r="BX8" s="16">
        <v>40716</v>
      </c>
      <c r="BY8" s="18">
        <f t="shared" si="9"/>
        <v>6</v>
      </c>
      <c r="BZ8" s="16">
        <v>40710</v>
      </c>
      <c r="CA8" s="16">
        <v>40710</v>
      </c>
      <c r="CB8" s="18">
        <f t="shared" si="10"/>
        <v>0</v>
      </c>
      <c r="CC8" s="15" t="s">
        <v>163</v>
      </c>
      <c r="CF8" s="16">
        <v>40716</v>
      </c>
      <c r="CG8" s="16">
        <v>40716</v>
      </c>
      <c r="CH8" s="16">
        <v>40716</v>
      </c>
      <c r="CI8" s="16">
        <v>40710</v>
      </c>
      <c r="CJ8" s="16">
        <v>40710</v>
      </c>
      <c r="CK8" s="16">
        <v>40716</v>
      </c>
      <c r="CL8" s="16">
        <v>40711</v>
      </c>
      <c r="CM8" s="18">
        <f>IF(CK8="","Not complete",DAYS360(CI8,CK8))</f>
        <v>6</v>
      </c>
      <c r="CN8" s="18">
        <v>1</v>
      </c>
      <c r="CO8" s="15">
        <v>1</v>
      </c>
      <c r="CP8" s="16">
        <v>40716</v>
      </c>
      <c r="CS8" s="16">
        <v>40719</v>
      </c>
      <c r="CT8" s="18">
        <f t="shared" si="0"/>
        <v>18</v>
      </c>
      <c r="CU8" s="18"/>
      <c r="CV8" s="16">
        <v>40719</v>
      </c>
      <c r="CW8" s="16"/>
      <c r="CX8" s="16">
        <v>40725</v>
      </c>
      <c r="CY8" s="18">
        <f t="shared" si="5"/>
        <v>661</v>
      </c>
      <c r="CZ8" s="18">
        <f t="shared" si="6"/>
        <v>132</v>
      </c>
      <c r="DA8" s="18">
        <f t="shared" si="7"/>
        <v>44</v>
      </c>
      <c r="DB8" s="16" t="s">
        <v>5</v>
      </c>
      <c r="DC8" s="18"/>
      <c r="DD8" s="16">
        <v>40719</v>
      </c>
      <c r="DG8" s="16">
        <v>40719</v>
      </c>
      <c r="DH8" s="16" t="s">
        <v>5</v>
      </c>
      <c r="DI8" s="16">
        <v>40719</v>
      </c>
      <c r="DJ8" s="1" t="s">
        <v>248</v>
      </c>
    </row>
    <row r="9" spans="1:114" ht="28" customHeight="1">
      <c r="A9" s="15">
        <v>18</v>
      </c>
      <c r="B9" s="31" t="s">
        <v>204</v>
      </c>
      <c r="C9" s="15" t="s">
        <v>205</v>
      </c>
      <c r="D9" s="21">
        <v>0.12986111111111112</v>
      </c>
      <c r="E9" s="15" t="s">
        <v>123</v>
      </c>
      <c r="H9" s="15" t="s">
        <v>99</v>
      </c>
      <c r="I9" s="16">
        <v>40575</v>
      </c>
      <c r="J9" s="16">
        <v>40724</v>
      </c>
      <c r="K9" s="16">
        <v>40725</v>
      </c>
      <c r="L9" s="16"/>
      <c r="M9" s="16">
        <v>39813</v>
      </c>
      <c r="N9" s="16">
        <v>40467</v>
      </c>
      <c r="O9" s="16">
        <v>40565</v>
      </c>
      <c r="P9" s="15" t="s">
        <v>74</v>
      </c>
      <c r="Q9" s="15" t="s">
        <v>74</v>
      </c>
      <c r="R9" s="1" t="s">
        <v>145</v>
      </c>
      <c r="S9" s="1" t="s">
        <v>206</v>
      </c>
      <c r="T9" s="1" t="s">
        <v>207</v>
      </c>
      <c r="U9" s="1" t="s">
        <v>208</v>
      </c>
      <c r="V9" s="15">
        <v>342</v>
      </c>
      <c r="W9" s="19">
        <v>89593</v>
      </c>
      <c r="X9" s="19"/>
      <c r="Y9" s="19"/>
      <c r="Z9" s="15">
        <v>282</v>
      </c>
      <c r="AA9" s="15">
        <v>258</v>
      </c>
      <c r="AC9" s="15">
        <v>45</v>
      </c>
      <c r="AD9" s="15">
        <v>30</v>
      </c>
      <c r="AF9" s="15">
        <v>38</v>
      </c>
      <c r="AJ9" s="15">
        <v>18</v>
      </c>
      <c r="AN9" s="15">
        <v>0</v>
      </c>
      <c r="AR9" s="15">
        <v>0</v>
      </c>
      <c r="AV9" s="15">
        <v>0</v>
      </c>
      <c r="AW9" s="15" t="s">
        <v>74</v>
      </c>
      <c r="AX9" s="15">
        <v>10</v>
      </c>
      <c r="AY9" s="15" t="s">
        <v>74</v>
      </c>
      <c r="AZ9" s="15" t="s">
        <v>75</v>
      </c>
      <c r="BA9" s="15" t="s">
        <v>74</v>
      </c>
      <c r="BB9" s="16">
        <v>40575</v>
      </c>
      <c r="BC9" s="15">
        <v>0</v>
      </c>
      <c r="BD9" s="16">
        <v>40605</v>
      </c>
      <c r="BE9" s="16">
        <v>40655</v>
      </c>
      <c r="BF9" s="15">
        <f>DAYS360(BD9,BE9)</f>
        <v>49</v>
      </c>
      <c r="BG9" s="15" t="s">
        <v>149</v>
      </c>
      <c r="BH9" s="15">
        <v>164</v>
      </c>
      <c r="BK9" s="16">
        <v>40576</v>
      </c>
      <c r="BL9" s="16">
        <v>40586</v>
      </c>
      <c r="BM9" s="15" t="s">
        <v>83</v>
      </c>
      <c r="BQ9" s="16">
        <v>40656</v>
      </c>
      <c r="BR9" s="16">
        <v>40673</v>
      </c>
      <c r="BS9" s="18">
        <f t="shared" si="8"/>
        <v>17</v>
      </c>
      <c r="BT9" s="15" t="s">
        <v>83</v>
      </c>
      <c r="BW9" s="16">
        <v>40673</v>
      </c>
      <c r="BX9" s="16">
        <v>40691</v>
      </c>
      <c r="BY9" s="18">
        <f t="shared" si="9"/>
        <v>18</v>
      </c>
      <c r="BZ9" s="16">
        <v>40673</v>
      </c>
      <c r="CA9" s="16">
        <v>40683</v>
      </c>
      <c r="CB9" s="18">
        <f t="shared" si="10"/>
        <v>10</v>
      </c>
      <c r="CC9" s="15" t="s">
        <v>163</v>
      </c>
      <c r="CF9" s="16">
        <v>40694</v>
      </c>
      <c r="CG9" s="16">
        <v>40694</v>
      </c>
      <c r="CH9" s="16">
        <v>40695</v>
      </c>
      <c r="CI9" s="16">
        <v>40702</v>
      </c>
      <c r="CJ9" s="16">
        <v>40702</v>
      </c>
      <c r="CK9" s="16">
        <v>40716</v>
      </c>
      <c r="CL9" s="16">
        <v>40704</v>
      </c>
      <c r="CM9" s="18">
        <f>IF(CK9="","Not complete",DAYS360(CI9,CK9))</f>
        <v>14</v>
      </c>
      <c r="CN9" s="18">
        <f>IF(CL9="","Not complete",DAYS360(CJ9,CL9))</f>
        <v>2</v>
      </c>
      <c r="CO9" s="26">
        <v>1</v>
      </c>
      <c r="CP9" s="16">
        <v>40722</v>
      </c>
      <c r="CS9" s="16">
        <v>40724</v>
      </c>
      <c r="CT9" s="18">
        <f t="shared" si="0"/>
        <v>149</v>
      </c>
      <c r="CU9" s="18"/>
      <c r="CV9" s="16">
        <v>40724</v>
      </c>
      <c r="CW9" s="16"/>
      <c r="CX9" s="16">
        <v>40725</v>
      </c>
      <c r="CY9" s="18">
        <f t="shared" si="5"/>
        <v>901</v>
      </c>
      <c r="CZ9" s="18">
        <f t="shared" si="6"/>
        <v>255</v>
      </c>
      <c r="DA9" s="18">
        <f t="shared" si="7"/>
        <v>159</v>
      </c>
      <c r="DB9" s="16" t="s">
        <v>5</v>
      </c>
      <c r="DC9" s="18"/>
      <c r="DD9" s="16">
        <v>40725</v>
      </c>
      <c r="DG9" s="16">
        <v>40724</v>
      </c>
      <c r="DH9" s="16" t="s">
        <v>5</v>
      </c>
      <c r="DI9" s="16">
        <v>40724</v>
      </c>
    </row>
    <row r="10" spans="1:114" ht="28" customHeight="1">
      <c r="A10" s="15">
        <v>21</v>
      </c>
      <c r="B10" s="31" t="s">
        <v>222</v>
      </c>
      <c r="C10" s="15" t="s">
        <v>172</v>
      </c>
      <c r="D10" s="21">
        <v>0.13055555555555556</v>
      </c>
      <c r="E10" s="15" t="s">
        <v>170</v>
      </c>
      <c r="H10" s="15" t="s">
        <v>135</v>
      </c>
      <c r="I10" s="16">
        <v>40656</v>
      </c>
      <c r="J10" s="16">
        <v>40744</v>
      </c>
      <c r="K10" s="16">
        <v>40745</v>
      </c>
      <c r="L10" s="16"/>
      <c r="M10" s="16">
        <v>39568</v>
      </c>
      <c r="N10" s="16">
        <v>40319</v>
      </c>
      <c r="O10" s="16">
        <v>40632</v>
      </c>
      <c r="P10" s="15" t="s">
        <v>74</v>
      </c>
      <c r="Q10" s="15" t="s">
        <v>75</v>
      </c>
      <c r="R10" s="1" t="s">
        <v>145</v>
      </c>
      <c r="S10" s="1" t="s">
        <v>223</v>
      </c>
      <c r="T10" s="24" t="s">
        <v>224</v>
      </c>
      <c r="U10" s="1" t="s">
        <v>225</v>
      </c>
      <c r="V10" s="15">
        <v>92</v>
      </c>
      <c r="W10" s="19">
        <v>27943</v>
      </c>
      <c r="X10" s="19"/>
      <c r="Y10" s="19"/>
      <c r="Z10" s="15">
        <v>74</v>
      </c>
      <c r="AA10" s="15">
        <v>82</v>
      </c>
      <c r="AC10" s="15">
        <v>4</v>
      </c>
      <c r="AD10" s="15">
        <v>3</v>
      </c>
      <c r="AF10" s="15">
        <v>3</v>
      </c>
      <c r="AJ10" s="15">
        <v>18</v>
      </c>
      <c r="AN10" s="15">
        <v>25</v>
      </c>
      <c r="AR10" s="15">
        <v>0</v>
      </c>
      <c r="AV10" s="15">
        <v>0</v>
      </c>
      <c r="AW10" s="15" t="s">
        <v>74</v>
      </c>
      <c r="AX10" s="15">
        <v>2</v>
      </c>
      <c r="AY10" s="15" t="s">
        <v>75</v>
      </c>
      <c r="AZ10" s="15" t="s">
        <v>75</v>
      </c>
      <c r="BA10" s="15" t="s">
        <v>74</v>
      </c>
      <c r="BB10" s="16">
        <v>40660</v>
      </c>
      <c r="BC10" s="15">
        <v>2</v>
      </c>
      <c r="BD10" s="16">
        <v>40675</v>
      </c>
      <c r="BE10" s="16">
        <v>40684</v>
      </c>
      <c r="BF10" s="15">
        <f>DAYS360(BD10,BE10)</f>
        <v>9</v>
      </c>
      <c r="BG10" s="15" t="s">
        <v>231</v>
      </c>
      <c r="BH10" s="15">
        <v>61</v>
      </c>
      <c r="BK10" s="16">
        <v>40661</v>
      </c>
      <c r="BL10" s="16">
        <v>40683</v>
      </c>
      <c r="BM10" s="15" t="s">
        <v>83</v>
      </c>
      <c r="BQ10" s="16">
        <v>40694</v>
      </c>
      <c r="BR10" s="16">
        <v>40708</v>
      </c>
      <c r="BS10" s="18">
        <f t="shared" si="8"/>
        <v>14</v>
      </c>
      <c r="BT10" s="15" t="s">
        <v>83</v>
      </c>
      <c r="BW10" s="16">
        <v>40708</v>
      </c>
      <c r="BX10" s="16">
        <v>40716</v>
      </c>
      <c r="BY10" s="18">
        <f t="shared" si="9"/>
        <v>8</v>
      </c>
      <c r="BZ10" s="16">
        <v>40717</v>
      </c>
      <c r="CA10" s="16">
        <v>40719</v>
      </c>
      <c r="CB10" s="18">
        <f t="shared" si="10"/>
        <v>2</v>
      </c>
      <c r="CC10" s="15" t="s">
        <v>133</v>
      </c>
      <c r="CF10" s="16">
        <v>40719</v>
      </c>
      <c r="CG10" s="16">
        <v>40722</v>
      </c>
      <c r="CH10" s="16">
        <v>40722</v>
      </c>
      <c r="CI10" s="16">
        <v>40730</v>
      </c>
      <c r="CJ10" s="16">
        <v>40730</v>
      </c>
      <c r="CK10" s="16">
        <v>40733</v>
      </c>
      <c r="CL10" s="16">
        <v>40733</v>
      </c>
      <c r="CM10" s="18">
        <f>IF(CK10="","Not complete",DAYS360(CI10,CK10))</f>
        <v>3</v>
      </c>
      <c r="CN10" s="18">
        <f>IF(CL10="","Not complete",DAYS360(CJ10,CL10))</f>
        <v>3</v>
      </c>
      <c r="CO10" s="26">
        <v>5</v>
      </c>
      <c r="CP10" s="16">
        <v>40736</v>
      </c>
      <c r="CS10" s="16">
        <v>40744</v>
      </c>
      <c r="CT10" s="18">
        <f t="shared" si="0"/>
        <v>87</v>
      </c>
      <c r="CU10" s="18"/>
      <c r="CV10" s="16">
        <v>40744</v>
      </c>
      <c r="CW10" s="16"/>
      <c r="CX10" s="16">
        <v>40745</v>
      </c>
      <c r="CY10" s="18">
        <f t="shared" si="5"/>
        <v>1161</v>
      </c>
      <c r="CZ10" s="18">
        <f t="shared" si="6"/>
        <v>420</v>
      </c>
      <c r="DA10" s="18">
        <f t="shared" si="7"/>
        <v>112</v>
      </c>
      <c r="DB10" s="16" t="s">
        <v>5</v>
      </c>
      <c r="DC10" s="18"/>
      <c r="DD10" s="16">
        <v>40745</v>
      </c>
      <c r="DG10" s="16">
        <v>40744</v>
      </c>
      <c r="DH10" s="16" t="s">
        <v>5</v>
      </c>
      <c r="DI10" s="16">
        <v>40744</v>
      </c>
      <c r="DJ10" s="1" t="s">
        <v>232</v>
      </c>
    </row>
    <row r="11" spans="1:114" ht="28" customHeight="1">
      <c r="A11" s="15">
        <v>22</v>
      </c>
      <c r="B11" s="31" t="s">
        <v>226</v>
      </c>
      <c r="C11" s="15" t="s">
        <v>105</v>
      </c>
      <c r="D11" s="21">
        <v>0.13125000000000001</v>
      </c>
      <c r="E11" s="15" t="s">
        <v>124</v>
      </c>
      <c r="H11" s="15" t="s">
        <v>135</v>
      </c>
      <c r="I11" s="16">
        <v>40667</v>
      </c>
      <c r="J11" s="16">
        <v>40759</v>
      </c>
      <c r="K11" s="16">
        <v>40761</v>
      </c>
      <c r="L11" s="16"/>
      <c r="M11" s="16">
        <v>39903</v>
      </c>
      <c r="N11" s="16">
        <v>40527</v>
      </c>
      <c r="O11" s="16">
        <v>40647</v>
      </c>
      <c r="P11" s="15" t="s">
        <v>74</v>
      </c>
      <c r="Q11" s="15" t="s">
        <v>75</v>
      </c>
      <c r="R11" s="1" t="s">
        <v>218</v>
      </c>
      <c r="S11" s="1" t="s">
        <v>227</v>
      </c>
      <c r="T11" s="24" t="s">
        <v>228</v>
      </c>
      <c r="U11" s="1" t="s">
        <v>229</v>
      </c>
      <c r="V11" s="15">
        <v>174</v>
      </c>
      <c r="W11" s="19">
        <v>50046</v>
      </c>
      <c r="X11" s="19"/>
      <c r="Y11" s="19"/>
      <c r="Z11" s="15">
        <v>142</v>
      </c>
      <c r="AA11" s="15">
        <v>146</v>
      </c>
      <c r="AC11" s="15">
        <v>30</v>
      </c>
      <c r="AD11" s="15">
        <v>29</v>
      </c>
      <c r="AF11" s="15">
        <v>31</v>
      </c>
      <c r="AJ11" s="15">
        <v>0</v>
      </c>
      <c r="AN11" s="15">
        <v>1</v>
      </c>
      <c r="AR11" s="15">
        <v>1</v>
      </c>
      <c r="AV11" s="15">
        <v>0</v>
      </c>
      <c r="AW11" s="15" t="s">
        <v>74</v>
      </c>
      <c r="AX11" s="15">
        <v>5</v>
      </c>
      <c r="AY11" s="15" t="s">
        <v>74</v>
      </c>
      <c r="AZ11" s="15" t="s">
        <v>75</v>
      </c>
      <c r="BA11" s="15" t="s">
        <v>74</v>
      </c>
      <c r="BB11" s="16">
        <v>40667</v>
      </c>
      <c r="BC11" s="15">
        <v>0</v>
      </c>
      <c r="BD11" s="16">
        <v>40688</v>
      </c>
      <c r="BE11" s="16">
        <v>40709</v>
      </c>
      <c r="BF11" s="15">
        <f t="shared" ref="BF11:BF12" si="12">DAYS360(BD11,BE11)</f>
        <v>20</v>
      </c>
      <c r="BG11" s="15" t="s">
        <v>84</v>
      </c>
      <c r="BH11" s="15">
        <v>102</v>
      </c>
      <c r="BK11" s="16">
        <v>40668</v>
      </c>
      <c r="BL11" s="16">
        <v>40688</v>
      </c>
      <c r="BM11" s="15" t="s">
        <v>83</v>
      </c>
      <c r="BQ11" s="16">
        <v>40709</v>
      </c>
      <c r="BR11" s="16">
        <v>40723</v>
      </c>
      <c r="BS11" s="18">
        <f t="shared" si="8"/>
        <v>14</v>
      </c>
      <c r="BT11" s="15" t="s">
        <v>83</v>
      </c>
      <c r="BW11" s="16">
        <v>40723</v>
      </c>
      <c r="BX11" s="16">
        <v>40736</v>
      </c>
      <c r="BY11" s="18">
        <f t="shared" si="9"/>
        <v>13</v>
      </c>
      <c r="BZ11" s="16">
        <v>40723</v>
      </c>
      <c r="CA11" s="16">
        <v>40730</v>
      </c>
      <c r="CB11" s="18">
        <f t="shared" si="10"/>
        <v>7</v>
      </c>
      <c r="CC11" s="15" t="s">
        <v>251</v>
      </c>
      <c r="CF11" s="16">
        <v>40736</v>
      </c>
      <c r="CG11" s="16">
        <v>40736</v>
      </c>
      <c r="CH11" s="16">
        <v>40736</v>
      </c>
      <c r="CI11" s="16">
        <v>40744</v>
      </c>
      <c r="CJ11" s="16">
        <v>40744</v>
      </c>
      <c r="CK11" s="16">
        <v>40751</v>
      </c>
      <c r="CL11" s="16">
        <v>40746</v>
      </c>
      <c r="CM11" s="18">
        <f t="shared" ref="CM11:CN12" si="13">IF(CK11="","Not complete",DAYS360(CI11,CK11))</f>
        <v>7</v>
      </c>
      <c r="CN11" s="18">
        <f t="shared" si="13"/>
        <v>2</v>
      </c>
      <c r="CO11" s="26">
        <v>2</v>
      </c>
      <c r="CP11" s="16">
        <v>40751</v>
      </c>
      <c r="CS11" s="16">
        <v>40759</v>
      </c>
      <c r="CT11" s="18">
        <f t="shared" si="0"/>
        <v>90</v>
      </c>
      <c r="CU11" s="18"/>
      <c r="CV11" s="16">
        <v>40759</v>
      </c>
      <c r="CW11" s="16"/>
      <c r="CX11" s="16">
        <v>40761</v>
      </c>
      <c r="CY11" s="18">
        <f t="shared" si="5"/>
        <v>846</v>
      </c>
      <c r="CZ11" s="18">
        <f t="shared" si="6"/>
        <v>231</v>
      </c>
      <c r="DA11" s="18">
        <f t="shared" si="7"/>
        <v>112</v>
      </c>
      <c r="DB11" s="16" t="s">
        <v>5</v>
      </c>
      <c r="DC11" s="18"/>
      <c r="DD11" s="16">
        <v>40761</v>
      </c>
      <c r="DG11" s="16">
        <v>40759</v>
      </c>
      <c r="DH11" s="16" t="s">
        <v>5</v>
      </c>
      <c r="DI11" s="16">
        <v>40759</v>
      </c>
      <c r="DJ11" s="1" t="s">
        <v>250</v>
      </c>
    </row>
    <row r="12" spans="1:114" s="29" customFormat="1" ht="28" customHeight="1">
      <c r="A12" s="29">
        <v>23</v>
      </c>
      <c r="B12" s="37" t="s">
        <v>234</v>
      </c>
      <c r="C12" s="29" t="s">
        <v>178</v>
      </c>
      <c r="D12" s="36">
        <v>0.13194444444444445</v>
      </c>
      <c r="E12" s="29" t="s">
        <v>127</v>
      </c>
      <c r="H12" s="29" t="s">
        <v>135</v>
      </c>
      <c r="I12" s="30">
        <v>40694</v>
      </c>
      <c r="J12" s="30">
        <v>40795</v>
      </c>
      <c r="K12" s="30">
        <v>40796</v>
      </c>
      <c r="L12" s="30"/>
      <c r="M12" s="30">
        <v>39538</v>
      </c>
      <c r="N12" s="30">
        <v>40501</v>
      </c>
      <c r="O12" s="30">
        <v>40688</v>
      </c>
      <c r="P12" s="29" t="s">
        <v>74</v>
      </c>
      <c r="Q12" s="29" t="s">
        <v>74</v>
      </c>
      <c r="R12" s="32" t="s">
        <v>136</v>
      </c>
      <c r="S12" s="32" t="s">
        <v>235</v>
      </c>
      <c r="T12" s="33" t="s">
        <v>237</v>
      </c>
      <c r="U12" s="32" t="s">
        <v>236</v>
      </c>
      <c r="V12" s="29">
        <v>200</v>
      </c>
      <c r="W12" s="34">
        <v>44624</v>
      </c>
      <c r="X12" s="34"/>
      <c r="Y12" s="34"/>
      <c r="Z12" s="29">
        <v>164</v>
      </c>
      <c r="AA12" s="29">
        <v>180</v>
      </c>
      <c r="AC12" s="29">
        <v>62</v>
      </c>
      <c r="AD12" s="29">
        <v>24</v>
      </c>
      <c r="AF12" s="29">
        <v>25</v>
      </c>
      <c r="AJ12" s="29">
        <v>0</v>
      </c>
      <c r="AN12" s="29">
        <v>13</v>
      </c>
      <c r="AR12" s="29">
        <v>5</v>
      </c>
      <c r="AV12" s="29">
        <v>0</v>
      </c>
      <c r="AW12" s="29" t="s">
        <v>74</v>
      </c>
      <c r="AX12" s="29">
        <v>8</v>
      </c>
      <c r="AY12" s="29" t="s">
        <v>75</v>
      </c>
      <c r="AZ12" s="29" t="s">
        <v>75</v>
      </c>
      <c r="BA12" s="29" t="s">
        <v>75</v>
      </c>
      <c r="BB12" s="30">
        <v>40696</v>
      </c>
      <c r="BC12" s="29">
        <v>2</v>
      </c>
      <c r="BD12" s="30">
        <v>40715</v>
      </c>
      <c r="BE12" s="30">
        <v>40732</v>
      </c>
      <c r="BF12" s="29">
        <f t="shared" si="12"/>
        <v>17</v>
      </c>
      <c r="BG12" s="29" t="s">
        <v>149</v>
      </c>
      <c r="BH12" s="29">
        <v>103</v>
      </c>
      <c r="BK12" s="30">
        <v>40698</v>
      </c>
      <c r="BL12" s="30">
        <v>40724</v>
      </c>
      <c r="BM12" s="29" t="s">
        <v>83</v>
      </c>
      <c r="BQ12" s="30">
        <v>40732</v>
      </c>
      <c r="BR12" s="30">
        <v>40744</v>
      </c>
      <c r="BS12" s="35">
        <f t="shared" si="8"/>
        <v>12</v>
      </c>
      <c r="BT12" s="29" t="s">
        <v>83</v>
      </c>
      <c r="BW12" s="30">
        <v>40745</v>
      </c>
      <c r="BX12" s="30">
        <v>40771</v>
      </c>
      <c r="BY12" s="35">
        <f t="shared" si="9"/>
        <v>25</v>
      </c>
      <c r="BZ12" s="30">
        <v>40751</v>
      </c>
      <c r="CA12" s="30">
        <v>40758</v>
      </c>
      <c r="CB12" s="35">
        <f t="shared" si="10"/>
        <v>6</v>
      </c>
      <c r="CC12" s="29" t="s">
        <v>258</v>
      </c>
      <c r="CF12" s="30">
        <v>40772</v>
      </c>
      <c r="CG12" s="30">
        <v>40772</v>
      </c>
      <c r="CH12" s="30">
        <v>40772</v>
      </c>
      <c r="CI12" s="30">
        <v>40780</v>
      </c>
      <c r="CJ12" s="30">
        <v>40781</v>
      </c>
      <c r="CK12" s="30">
        <v>40789</v>
      </c>
      <c r="CL12" s="30">
        <v>40789</v>
      </c>
      <c r="CM12" s="35">
        <f t="shared" si="13"/>
        <v>8</v>
      </c>
      <c r="CN12" s="35">
        <f t="shared" si="13"/>
        <v>7</v>
      </c>
      <c r="CO12" s="35">
        <v>3</v>
      </c>
      <c r="CP12" s="16">
        <v>40789</v>
      </c>
      <c r="CQ12" s="16"/>
      <c r="CR12" s="16"/>
      <c r="CS12" s="16">
        <v>40789</v>
      </c>
      <c r="CT12" s="26">
        <f t="shared" si="0"/>
        <v>93</v>
      </c>
      <c r="CU12" s="26"/>
      <c r="CV12" s="16">
        <v>40795</v>
      </c>
      <c r="CW12" s="16"/>
      <c r="CX12" s="16">
        <v>40796</v>
      </c>
      <c r="CY12" s="26">
        <f t="shared" si="5"/>
        <v>1240</v>
      </c>
      <c r="CZ12" s="26">
        <f t="shared" si="6"/>
        <v>291</v>
      </c>
      <c r="DA12" s="26">
        <f t="shared" si="7"/>
        <v>105</v>
      </c>
      <c r="DB12" s="16" t="s">
        <v>5</v>
      </c>
      <c r="DC12" s="26"/>
      <c r="DD12" s="16">
        <v>40796</v>
      </c>
      <c r="DE12" s="16"/>
      <c r="DF12" s="16"/>
      <c r="DG12" s="16">
        <v>40795</v>
      </c>
      <c r="DH12" s="16" t="s">
        <v>5</v>
      </c>
      <c r="DI12" s="16">
        <v>40795</v>
      </c>
      <c r="DJ12" s="40" t="s">
        <v>238</v>
      </c>
    </row>
    <row r="13" spans="1:114" ht="28" customHeight="1">
      <c r="A13" s="15">
        <v>24</v>
      </c>
      <c r="B13" s="31" t="s">
        <v>239</v>
      </c>
      <c r="C13" s="15" t="s">
        <v>7</v>
      </c>
      <c r="D13" s="38">
        <v>0.13263888888888889</v>
      </c>
      <c r="E13" s="39" t="s">
        <v>127</v>
      </c>
      <c r="F13" s="39"/>
      <c r="G13" s="39"/>
      <c r="H13" s="15" t="s">
        <v>135</v>
      </c>
      <c r="I13" s="16">
        <v>40696</v>
      </c>
      <c r="J13" s="16">
        <v>40808</v>
      </c>
      <c r="K13" s="16">
        <v>40809</v>
      </c>
      <c r="L13" s="16"/>
      <c r="M13" s="16">
        <v>39813</v>
      </c>
      <c r="N13" s="16">
        <v>40563</v>
      </c>
      <c r="O13" s="16">
        <v>40689</v>
      </c>
      <c r="P13" s="15" t="s">
        <v>74</v>
      </c>
      <c r="Q13" s="15" t="s">
        <v>75</v>
      </c>
      <c r="R13" s="1" t="s">
        <v>136</v>
      </c>
      <c r="S13" s="1" t="s">
        <v>240</v>
      </c>
      <c r="T13" s="24" t="s">
        <v>241</v>
      </c>
      <c r="U13" s="1" t="s">
        <v>242</v>
      </c>
      <c r="V13" s="15">
        <v>138</v>
      </c>
      <c r="W13" s="19">
        <v>37597</v>
      </c>
      <c r="X13" s="19"/>
      <c r="Y13" s="19"/>
      <c r="Z13" s="15">
        <v>118</v>
      </c>
      <c r="AA13" s="15">
        <v>134</v>
      </c>
      <c r="AC13" s="15">
        <v>44</v>
      </c>
      <c r="AD13" s="15">
        <v>10</v>
      </c>
      <c r="AF13" s="15">
        <v>18</v>
      </c>
      <c r="AJ13" s="15">
        <v>0</v>
      </c>
      <c r="AN13" s="15">
        <v>3</v>
      </c>
      <c r="AR13" s="15">
        <v>32</v>
      </c>
      <c r="AV13" s="15">
        <v>1</v>
      </c>
      <c r="AW13" s="15" t="s">
        <v>75</v>
      </c>
      <c r="AX13" s="15">
        <v>10</v>
      </c>
      <c r="AY13" s="15" t="s">
        <v>74</v>
      </c>
      <c r="AZ13" s="15" t="s">
        <v>75</v>
      </c>
      <c r="BA13" s="15" t="s">
        <v>74</v>
      </c>
      <c r="BB13" s="16">
        <v>40697</v>
      </c>
      <c r="BC13" s="15">
        <v>2</v>
      </c>
      <c r="BD13" s="16">
        <v>40726</v>
      </c>
      <c r="BE13" s="16">
        <v>40764</v>
      </c>
      <c r="BF13" s="15">
        <f>DAYS360(BD13,BE13)</f>
        <v>37</v>
      </c>
      <c r="BG13" s="15" t="s">
        <v>149</v>
      </c>
      <c r="BH13" s="15">
        <v>63</v>
      </c>
      <c r="BK13" s="16">
        <v>40697</v>
      </c>
      <c r="BL13" s="16">
        <v>40716</v>
      </c>
      <c r="BM13" s="15" t="s">
        <v>83</v>
      </c>
      <c r="BQ13" s="16">
        <v>40764</v>
      </c>
      <c r="BR13" s="16">
        <v>40773</v>
      </c>
      <c r="BS13" s="18">
        <f>IF(BR13="","Not complete",DAYS360(BQ13,BR13))</f>
        <v>9</v>
      </c>
      <c r="BT13" s="15" t="s">
        <v>83</v>
      </c>
      <c r="BW13" s="16">
        <v>40773</v>
      </c>
      <c r="BX13" s="16">
        <v>40788</v>
      </c>
      <c r="BY13" s="18">
        <f>IF(BX13="","Not complete",DAYS360(BW13,BX13))</f>
        <v>14</v>
      </c>
      <c r="BZ13" s="16">
        <v>40780</v>
      </c>
      <c r="CA13" s="16">
        <v>40792</v>
      </c>
      <c r="CB13" s="18">
        <f>IF(CA13="","Not complete",DAYS360(BZ13,CA13))</f>
        <v>11</v>
      </c>
      <c r="CC13" s="15" t="s">
        <v>273</v>
      </c>
      <c r="CF13" s="16">
        <v>40792</v>
      </c>
      <c r="CG13" s="16">
        <v>40792</v>
      </c>
      <c r="CH13" s="16">
        <v>40792</v>
      </c>
      <c r="CI13" s="16">
        <v>40793</v>
      </c>
      <c r="CJ13" s="16">
        <v>40793</v>
      </c>
      <c r="CK13" s="16">
        <v>40794</v>
      </c>
      <c r="CL13" s="16">
        <v>40796</v>
      </c>
      <c r="CM13" s="18">
        <f t="shared" ref="CM13:CN16" si="14">IF(CK13="","Not complete",DAYS360(CI13,CK13))</f>
        <v>1</v>
      </c>
      <c r="CN13" s="18">
        <f t="shared" si="14"/>
        <v>3</v>
      </c>
      <c r="CO13" s="26">
        <v>3</v>
      </c>
      <c r="CP13" s="16">
        <v>40794</v>
      </c>
      <c r="CS13" s="16">
        <v>40808</v>
      </c>
      <c r="CT13" s="18">
        <f t="shared" si="0"/>
        <v>110</v>
      </c>
      <c r="CU13" s="18"/>
      <c r="CV13" s="16">
        <v>40808</v>
      </c>
      <c r="CW13" s="16"/>
      <c r="CX13" s="16">
        <v>40809</v>
      </c>
      <c r="CY13" s="18">
        <f t="shared" si="5"/>
        <v>983</v>
      </c>
      <c r="CZ13" s="18">
        <f t="shared" si="6"/>
        <v>243</v>
      </c>
      <c r="DA13" s="18">
        <f t="shared" si="7"/>
        <v>117</v>
      </c>
      <c r="DB13" s="16" t="s">
        <v>5</v>
      </c>
      <c r="DC13" s="18"/>
      <c r="DD13" s="16">
        <v>40809</v>
      </c>
      <c r="DG13" s="16">
        <v>40808</v>
      </c>
      <c r="DH13" s="16" t="s">
        <v>5</v>
      </c>
      <c r="DI13" s="16">
        <v>40808</v>
      </c>
      <c r="DJ13" s="1" t="s">
        <v>233</v>
      </c>
    </row>
    <row r="14" spans="1:114" ht="28" customHeight="1">
      <c r="A14" s="15">
        <v>19</v>
      </c>
      <c r="B14" s="31" t="s">
        <v>209</v>
      </c>
      <c r="C14" s="15" t="s">
        <v>172</v>
      </c>
      <c r="D14" s="21">
        <v>0.13333333333333333</v>
      </c>
      <c r="E14" s="15" t="s">
        <v>127</v>
      </c>
      <c r="H14" s="15" t="s">
        <v>135</v>
      </c>
      <c r="I14" s="16">
        <v>40593</v>
      </c>
      <c r="J14" s="16">
        <v>40815</v>
      </c>
      <c r="K14" s="16">
        <v>40815</v>
      </c>
      <c r="L14" s="16"/>
      <c r="M14" s="16">
        <v>39416</v>
      </c>
      <c r="N14" s="16">
        <v>40381</v>
      </c>
      <c r="O14" s="16">
        <v>40585</v>
      </c>
      <c r="P14" s="15" t="s">
        <v>74</v>
      </c>
      <c r="Q14" s="15" t="s">
        <v>74</v>
      </c>
      <c r="R14" s="1" t="s">
        <v>145</v>
      </c>
      <c r="S14" s="1" t="s">
        <v>210</v>
      </c>
      <c r="T14" s="24" t="s">
        <v>211</v>
      </c>
      <c r="U14" s="1" t="s">
        <v>212</v>
      </c>
      <c r="V14" s="15">
        <v>204</v>
      </c>
      <c r="W14" s="19">
        <v>61421</v>
      </c>
      <c r="X14" s="19"/>
      <c r="Y14" s="19"/>
      <c r="Z14" s="15">
        <v>452</v>
      </c>
      <c r="AA14" s="15">
        <v>176</v>
      </c>
      <c r="AC14" s="15">
        <v>6</v>
      </c>
      <c r="AD14" s="15">
        <v>40</v>
      </c>
      <c r="AF14" s="15">
        <v>68</v>
      </c>
      <c r="AJ14" s="15">
        <v>0</v>
      </c>
      <c r="AN14" s="15">
        <v>3</v>
      </c>
      <c r="AR14" s="15">
        <v>0</v>
      </c>
      <c r="AV14" s="15">
        <v>0</v>
      </c>
      <c r="AW14" s="15" t="s">
        <v>74</v>
      </c>
      <c r="AX14" s="15">
        <v>2</v>
      </c>
      <c r="AY14" s="15" t="s">
        <v>74</v>
      </c>
      <c r="AZ14" s="15" t="s">
        <v>74</v>
      </c>
      <c r="BA14" s="15" t="s">
        <v>74</v>
      </c>
      <c r="BB14" s="16">
        <v>40596</v>
      </c>
      <c r="BC14" s="15">
        <v>0</v>
      </c>
      <c r="BD14" s="16">
        <v>40635</v>
      </c>
      <c r="BE14" s="16">
        <v>40723</v>
      </c>
      <c r="BF14" s="15">
        <f>DAYS360(BD14,BE14)</f>
        <v>87</v>
      </c>
      <c r="BG14" s="15" t="s">
        <v>84</v>
      </c>
      <c r="BH14" s="15">
        <v>186</v>
      </c>
      <c r="BK14" s="16">
        <v>40600</v>
      </c>
      <c r="BL14" s="16">
        <v>40628</v>
      </c>
      <c r="BM14" s="15" t="s">
        <v>83</v>
      </c>
      <c r="BQ14" s="16">
        <v>40725</v>
      </c>
      <c r="BR14" s="16">
        <v>40738</v>
      </c>
      <c r="BS14" s="18">
        <f>IF(BR14="","Not complete",DAYS360(BQ14,BR14))</f>
        <v>13</v>
      </c>
      <c r="BT14" s="15" t="s">
        <v>83</v>
      </c>
      <c r="BW14" s="16">
        <v>40738</v>
      </c>
      <c r="BX14" s="16">
        <v>40768</v>
      </c>
      <c r="BY14" s="18">
        <f>IF(BX14="","Not complete",DAYS360(BW14,BX14))</f>
        <v>29</v>
      </c>
      <c r="BZ14" s="16">
        <v>40738</v>
      </c>
      <c r="CA14" s="16">
        <v>40746</v>
      </c>
      <c r="CB14" s="18">
        <f>IF(CA14="","Not complete",DAYS360(BZ14,CA14))</f>
        <v>8</v>
      </c>
      <c r="CC14" s="15" t="s">
        <v>150</v>
      </c>
      <c r="CF14" s="16">
        <v>40781</v>
      </c>
      <c r="CG14" s="16">
        <v>40781</v>
      </c>
      <c r="CH14" s="16">
        <v>40781</v>
      </c>
      <c r="CI14" s="16">
        <v>40792</v>
      </c>
      <c r="CJ14" s="16">
        <v>40792</v>
      </c>
      <c r="CK14" s="16">
        <v>40807</v>
      </c>
      <c r="CL14" s="16">
        <v>40807</v>
      </c>
      <c r="CM14" s="18">
        <f t="shared" si="14"/>
        <v>15</v>
      </c>
      <c r="CN14" s="18">
        <f t="shared" si="14"/>
        <v>15</v>
      </c>
      <c r="CO14" s="26">
        <v>4</v>
      </c>
      <c r="CP14" s="16">
        <v>40807</v>
      </c>
      <c r="CS14" s="16">
        <v>40807</v>
      </c>
      <c r="CT14" s="18">
        <f t="shared" si="0"/>
        <v>212</v>
      </c>
      <c r="CU14" s="18"/>
      <c r="CV14" s="16">
        <v>40815</v>
      </c>
      <c r="CW14" s="16"/>
      <c r="CX14" s="16">
        <v>40815</v>
      </c>
      <c r="CY14" s="18">
        <f t="shared" si="5"/>
        <v>1379</v>
      </c>
      <c r="CZ14" s="18">
        <f t="shared" si="6"/>
        <v>427</v>
      </c>
      <c r="DA14" s="18">
        <f t="shared" si="7"/>
        <v>228</v>
      </c>
      <c r="DB14" s="16" t="s">
        <v>5</v>
      </c>
      <c r="DC14" s="18"/>
      <c r="DD14" s="16">
        <v>40815</v>
      </c>
      <c r="DG14" s="16">
        <v>40815</v>
      </c>
      <c r="DH14" s="16" t="s">
        <v>5</v>
      </c>
      <c r="DI14" s="16">
        <v>40815</v>
      </c>
      <c r="DJ14" s="1" t="s">
        <v>213</v>
      </c>
    </row>
    <row r="15" spans="1:114" ht="28" customHeight="1">
      <c r="A15" s="15">
        <v>26</v>
      </c>
      <c r="B15" s="31" t="s">
        <v>252</v>
      </c>
      <c r="C15" s="15" t="s">
        <v>7</v>
      </c>
      <c r="D15" s="21">
        <v>0.13402777777777777</v>
      </c>
      <c r="E15" s="15" t="s">
        <v>130</v>
      </c>
      <c r="H15" s="1" t="s">
        <v>99</v>
      </c>
      <c r="I15" s="16">
        <v>40725</v>
      </c>
      <c r="J15" s="16">
        <v>40857</v>
      </c>
      <c r="K15" s="16">
        <v>40859</v>
      </c>
      <c r="L15" s="16"/>
      <c r="M15" s="16">
        <v>39872</v>
      </c>
      <c r="N15" s="16">
        <v>40445</v>
      </c>
      <c r="O15" s="16">
        <v>40711</v>
      </c>
      <c r="P15" s="15" t="s">
        <v>74</v>
      </c>
      <c r="Q15" s="15" t="s">
        <v>74</v>
      </c>
      <c r="R15" s="1" t="s">
        <v>256</v>
      </c>
      <c r="S15" s="1" t="s">
        <v>253</v>
      </c>
      <c r="T15" s="24" t="s">
        <v>254</v>
      </c>
      <c r="U15" s="1" t="s">
        <v>255</v>
      </c>
      <c r="V15" s="15">
        <v>172</v>
      </c>
      <c r="W15" s="19">
        <v>57413</v>
      </c>
      <c r="X15" s="19"/>
      <c r="Y15" s="19"/>
      <c r="Z15" s="15">
        <v>144</v>
      </c>
      <c r="AA15" s="15">
        <v>154</v>
      </c>
      <c r="AC15" s="15">
        <v>6</v>
      </c>
      <c r="AD15" s="15">
        <v>2</v>
      </c>
      <c r="AF15" s="15">
        <v>2</v>
      </c>
      <c r="AJ15" s="15">
        <v>0</v>
      </c>
      <c r="AN15" s="15">
        <v>6</v>
      </c>
      <c r="AR15" s="15" t="s">
        <v>277</v>
      </c>
      <c r="AV15" s="15">
        <v>0</v>
      </c>
      <c r="AW15" s="15" t="s">
        <v>74</v>
      </c>
      <c r="AX15" s="15">
        <v>4</v>
      </c>
      <c r="AY15" s="15" t="s">
        <v>75</v>
      </c>
      <c r="AZ15" s="15" t="s">
        <v>75</v>
      </c>
      <c r="BA15" s="15" t="s">
        <v>75</v>
      </c>
      <c r="BB15" s="16">
        <v>40725</v>
      </c>
      <c r="BC15" s="15">
        <v>0</v>
      </c>
      <c r="BD15" s="16">
        <v>40733</v>
      </c>
      <c r="BE15" s="16">
        <v>40802</v>
      </c>
      <c r="BF15" s="15">
        <f>DAYS360(BD15,BE15)</f>
        <v>67</v>
      </c>
      <c r="BG15" s="15" t="s">
        <v>149</v>
      </c>
      <c r="BH15" s="15">
        <v>121</v>
      </c>
      <c r="BK15" s="16">
        <v>40725</v>
      </c>
      <c r="BL15" s="16">
        <v>40745</v>
      </c>
      <c r="BM15" s="15" t="s">
        <v>83</v>
      </c>
      <c r="BQ15" s="16">
        <v>40802</v>
      </c>
      <c r="BR15" s="16">
        <v>40809</v>
      </c>
      <c r="BS15" s="18">
        <f>IF(BR15="","Not complete",DAYS360(BQ15,BR15))</f>
        <v>7</v>
      </c>
      <c r="BT15" s="15" t="s">
        <v>83</v>
      </c>
      <c r="BW15" s="16">
        <v>40809</v>
      </c>
      <c r="BX15" s="16">
        <v>40809</v>
      </c>
      <c r="BY15" s="18">
        <f>IF(BX15="","Not complete",DAYS360(BW15,BX15))</f>
        <v>0</v>
      </c>
      <c r="BZ15" s="16">
        <v>40816</v>
      </c>
      <c r="CA15" s="16">
        <v>40830</v>
      </c>
      <c r="CB15" s="18">
        <f>IF(CA15="","Not complete",DAYS360(BZ15,CA15))</f>
        <v>14</v>
      </c>
      <c r="CC15" s="15" t="s">
        <v>276</v>
      </c>
      <c r="CF15" s="16">
        <v>40830</v>
      </c>
      <c r="CG15" s="16">
        <v>40831</v>
      </c>
      <c r="CH15" s="16">
        <v>40831</v>
      </c>
      <c r="CI15" s="16">
        <v>40838</v>
      </c>
      <c r="CJ15" s="16">
        <v>40838</v>
      </c>
      <c r="CK15" s="16">
        <v>40848</v>
      </c>
      <c r="CL15" s="16">
        <v>40848</v>
      </c>
      <c r="CM15" s="18">
        <f t="shared" si="14"/>
        <v>9</v>
      </c>
      <c r="CN15" s="18">
        <f t="shared" si="14"/>
        <v>9</v>
      </c>
      <c r="CO15" s="15">
        <v>3</v>
      </c>
      <c r="CP15" s="16">
        <v>40848</v>
      </c>
      <c r="CS15" s="16">
        <v>40856</v>
      </c>
      <c r="CT15" s="18">
        <f t="shared" si="0"/>
        <v>128</v>
      </c>
      <c r="CU15" s="18"/>
      <c r="CV15" s="16">
        <v>40857</v>
      </c>
      <c r="CW15" s="16"/>
      <c r="CX15" s="16">
        <v>40859</v>
      </c>
      <c r="CY15" s="18">
        <f t="shared" si="5"/>
        <v>972</v>
      </c>
      <c r="CZ15" s="18">
        <f t="shared" si="6"/>
        <v>408</v>
      </c>
      <c r="DA15" s="18">
        <f t="shared" si="7"/>
        <v>145</v>
      </c>
      <c r="DB15" s="16" t="s">
        <v>5</v>
      </c>
      <c r="DC15" s="18"/>
      <c r="DD15" s="16">
        <v>40859</v>
      </c>
      <c r="DG15" s="16">
        <v>40857</v>
      </c>
      <c r="DH15" s="16" t="s">
        <v>5</v>
      </c>
      <c r="DI15" s="16">
        <v>40857</v>
      </c>
      <c r="DJ15" s="1" t="s">
        <v>257</v>
      </c>
    </row>
    <row r="16" spans="1:114" ht="28" customHeight="1">
      <c r="A16" s="15">
        <v>28</v>
      </c>
      <c r="B16" s="31" t="s">
        <v>264</v>
      </c>
      <c r="C16" s="15" t="s">
        <v>265</v>
      </c>
      <c r="D16" s="21">
        <v>0.13472222222222222</v>
      </c>
      <c r="E16" s="15" t="s">
        <v>130</v>
      </c>
      <c r="H16" s="15" t="s">
        <v>135</v>
      </c>
      <c r="I16" s="16">
        <v>40773</v>
      </c>
      <c r="J16" s="16">
        <v>40862</v>
      </c>
      <c r="K16" s="17">
        <v>40863</v>
      </c>
      <c r="L16" s="17"/>
      <c r="M16" s="16">
        <v>39082</v>
      </c>
      <c r="N16" s="16">
        <v>40564</v>
      </c>
      <c r="O16" s="16">
        <v>40758</v>
      </c>
      <c r="P16" s="15" t="s">
        <v>74</v>
      </c>
      <c r="Q16" s="15" t="s">
        <v>74</v>
      </c>
      <c r="R16" s="1" t="s">
        <v>145</v>
      </c>
      <c r="S16" s="1" t="s">
        <v>266</v>
      </c>
      <c r="T16" s="24" t="s">
        <v>267</v>
      </c>
      <c r="U16" s="1" t="s">
        <v>268</v>
      </c>
      <c r="V16" s="15">
        <v>128</v>
      </c>
      <c r="W16" s="19">
        <v>28069</v>
      </c>
      <c r="X16" s="19"/>
      <c r="Y16" s="19"/>
      <c r="Z16" s="15">
        <v>108</v>
      </c>
      <c r="AA16" s="15">
        <v>114</v>
      </c>
      <c r="AC16" s="15">
        <v>24</v>
      </c>
      <c r="AD16" s="15">
        <v>29</v>
      </c>
      <c r="AF16" s="15">
        <v>29</v>
      </c>
      <c r="AJ16" s="15">
        <v>0</v>
      </c>
      <c r="AN16" s="15">
        <v>2</v>
      </c>
      <c r="AR16" s="15">
        <v>3</v>
      </c>
      <c r="AV16" s="15">
        <v>0</v>
      </c>
      <c r="AW16" s="15" t="s">
        <v>74</v>
      </c>
      <c r="AX16" s="15">
        <v>2</v>
      </c>
      <c r="AY16" s="15" t="s">
        <v>74</v>
      </c>
      <c r="AZ16" s="15" t="s">
        <v>75</v>
      </c>
      <c r="BA16" s="15" t="s">
        <v>75</v>
      </c>
      <c r="BB16" s="16">
        <v>40773</v>
      </c>
      <c r="BC16" s="15">
        <v>0</v>
      </c>
      <c r="BD16" s="16">
        <v>40807</v>
      </c>
      <c r="BE16" s="16">
        <v>40820</v>
      </c>
      <c r="BF16" s="15">
        <f>DAYS360(BD16,BE16)</f>
        <v>13</v>
      </c>
      <c r="BG16" s="15" t="s">
        <v>84</v>
      </c>
      <c r="BH16" s="15">
        <v>52</v>
      </c>
      <c r="BK16" s="16">
        <v>40774</v>
      </c>
      <c r="BL16" s="16">
        <v>40794</v>
      </c>
      <c r="BM16" s="15" t="s">
        <v>83</v>
      </c>
      <c r="BQ16" s="16">
        <v>40820</v>
      </c>
      <c r="BR16" s="16">
        <v>40830</v>
      </c>
      <c r="BS16" s="18">
        <f>IF(BR16="","Not complete",DAYS360(BQ16,BR16))</f>
        <v>10</v>
      </c>
      <c r="BT16" s="15" t="s">
        <v>83</v>
      </c>
      <c r="BW16" s="16">
        <v>40834</v>
      </c>
      <c r="BX16" s="16">
        <v>40836</v>
      </c>
      <c r="BY16" s="18">
        <f>IF(BX16="","Not complete",DAYS360(BW16,BX16))</f>
        <v>2</v>
      </c>
      <c r="BZ16" s="16">
        <v>40834</v>
      </c>
      <c r="CA16" s="16">
        <v>40841</v>
      </c>
      <c r="CB16" s="18">
        <f>IF(CA16="","Not complete",DAYS360(BZ16,CA16))</f>
        <v>7</v>
      </c>
      <c r="CC16" s="15" t="s">
        <v>216</v>
      </c>
      <c r="CF16" s="16">
        <v>41207</v>
      </c>
      <c r="CG16" s="16">
        <v>41207</v>
      </c>
      <c r="CH16" s="16">
        <v>41207</v>
      </c>
      <c r="CI16" s="16">
        <v>40849</v>
      </c>
      <c r="CJ16" s="16">
        <v>40849</v>
      </c>
      <c r="CK16" s="16">
        <v>40850</v>
      </c>
      <c r="CL16" s="16">
        <v>40850</v>
      </c>
      <c r="CM16" s="18">
        <f t="shared" si="14"/>
        <v>1</v>
      </c>
      <c r="CN16" s="18">
        <f t="shared" si="14"/>
        <v>1</v>
      </c>
      <c r="CO16" s="15">
        <v>1</v>
      </c>
      <c r="CP16" s="16">
        <v>41224</v>
      </c>
      <c r="CS16" s="16">
        <v>40862</v>
      </c>
      <c r="CT16" s="18">
        <f t="shared" si="0"/>
        <v>87</v>
      </c>
      <c r="CU16" s="18"/>
      <c r="CV16" s="16">
        <v>40862</v>
      </c>
      <c r="CW16" s="16"/>
      <c r="CX16" s="16">
        <v>40862</v>
      </c>
      <c r="CY16" s="18">
        <f t="shared" si="5"/>
        <v>1755</v>
      </c>
      <c r="CZ16" s="18">
        <f t="shared" si="6"/>
        <v>294</v>
      </c>
      <c r="DA16" s="18">
        <f t="shared" si="7"/>
        <v>102</v>
      </c>
      <c r="DB16" s="16" t="s">
        <v>5</v>
      </c>
      <c r="DC16" s="18"/>
      <c r="DD16" s="16">
        <v>40864</v>
      </c>
      <c r="DG16" s="16">
        <v>40862</v>
      </c>
      <c r="DH16" s="16" t="s">
        <v>5</v>
      </c>
      <c r="DI16" s="16">
        <v>40862</v>
      </c>
      <c r="DJ16" s="1" t="s">
        <v>263</v>
      </c>
    </row>
    <row r="17" spans="1:114" ht="28" customHeight="1">
      <c r="A17" s="15">
        <v>14</v>
      </c>
      <c r="B17" s="31" t="s">
        <v>177</v>
      </c>
      <c r="C17" s="15" t="s">
        <v>178</v>
      </c>
      <c r="D17" s="21">
        <v>0.13541666666666666</v>
      </c>
      <c r="E17" s="21" t="s">
        <v>130</v>
      </c>
      <c r="F17" s="21"/>
      <c r="G17" s="21"/>
      <c r="H17" s="15" t="s">
        <v>135</v>
      </c>
      <c r="I17" s="16">
        <v>40388</v>
      </c>
      <c r="J17" s="16">
        <v>40876</v>
      </c>
      <c r="K17" s="17">
        <v>40877</v>
      </c>
      <c r="L17" s="17"/>
      <c r="M17" s="16">
        <v>39568</v>
      </c>
      <c r="N17" s="16">
        <v>40043</v>
      </c>
      <c r="O17" s="16">
        <v>40371</v>
      </c>
      <c r="P17" s="15" t="s">
        <v>74</v>
      </c>
      <c r="Q17" s="15" t="s">
        <v>74</v>
      </c>
      <c r="R17" s="1" t="s">
        <v>145</v>
      </c>
      <c r="S17" s="1" t="s">
        <v>179</v>
      </c>
      <c r="T17" s="1" t="s">
        <v>180</v>
      </c>
      <c r="U17" s="1" t="s">
        <v>181</v>
      </c>
      <c r="V17" s="15">
        <v>334</v>
      </c>
      <c r="W17" s="19">
        <v>76515</v>
      </c>
      <c r="X17" s="19"/>
      <c r="Y17" s="19"/>
      <c r="Z17" s="15">
        <v>256</v>
      </c>
      <c r="AA17" s="15">
        <v>218</v>
      </c>
      <c r="AC17" s="15">
        <v>80</v>
      </c>
      <c r="AD17" s="15">
        <v>54</v>
      </c>
      <c r="AF17" s="15">
        <v>60</v>
      </c>
      <c r="AJ17" s="15">
        <v>0</v>
      </c>
      <c r="AN17" s="15">
        <v>1</v>
      </c>
      <c r="AR17" s="15">
        <v>10</v>
      </c>
      <c r="AV17" s="15">
        <v>0</v>
      </c>
      <c r="AW17" s="15" t="s">
        <v>74</v>
      </c>
      <c r="AX17" s="15">
        <v>12</v>
      </c>
      <c r="AY17" s="15" t="s">
        <v>74</v>
      </c>
      <c r="AZ17" s="15" t="s">
        <v>75</v>
      </c>
      <c r="BA17" s="15" t="s">
        <v>74</v>
      </c>
      <c r="BB17" s="16">
        <v>40390</v>
      </c>
      <c r="BC17" s="15">
        <v>2</v>
      </c>
      <c r="BD17" s="16">
        <v>40423</v>
      </c>
      <c r="BE17" s="16">
        <v>40484</v>
      </c>
      <c r="BF17" s="15">
        <f>DAYS360(BD17,BE17)</f>
        <v>60</v>
      </c>
      <c r="BG17" s="15" t="s">
        <v>149</v>
      </c>
      <c r="BH17" s="15">
        <v>173</v>
      </c>
      <c r="BK17" s="16">
        <v>40411</v>
      </c>
      <c r="BL17" s="16">
        <v>40446</v>
      </c>
      <c r="BM17" s="15" t="s">
        <v>83</v>
      </c>
      <c r="BQ17" s="16">
        <v>40485</v>
      </c>
      <c r="BR17" s="16">
        <v>40499</v>
      </c>
      <c r="BS17" s="18">
        <f>IF(BR17="","Not complete",DAYS360(BQ17,BR17))</f>
        <v>14</v>
      </c>
      <c r="BT17" s="15" t="s">
        <v>83</v>
      </c>
      <c r="BW17" s="16">
        <v>40500</v>
      </c>
      <c r="BX17" s="16">
        <v>40562</v>
      </c>
      <c r="BY17" s="18">
        <f>IF(BX17="","Not complete",DAYS360(BW17,BX17))</f>
        <v>61</v>
      </c>
      <c r="BZ17" s="16">
        <v>40520</v>
      </c>
      <c r="CA17" s="16">
        <v>40530</v>
      </c>
      <c r="CB17" s="18">
        <f>IF(CA17="","Not complete",DAYS360(BZ17,CA17))</f>
        <v>10</v>
      </c>
      <c r="CC17" s="15" t="s">
        <v>133</v>
      </c>
      <c r="CF17" s="16">
        <v>40562</v>
      </c>
      <c r="CG17" s="16">
        <v>40562</v>
      </c>
      <c r="CH17" s="16">
        <v>40562</v>
      </c>
      <c r="CI17" s="16">
        <v>40577</v>
      </c>
      <c r="CJ17" s="16">
        <v>40577</v>
      </c>
      <c r="CK17" s="16">
        <v>40866</v>
      </c>
      <c r="CL17" s="16">
        <v>40617</v>
      </c>
      <c r="CM17" s="18">
        <f>IF(CK17="","Not complete",DAYS360(CI17,CK17))</f>
        <v>286</v>
      </c>
      <c r="CN17" s="18">
        <f>IF(CL17="","Not complete",DAYS360(CJ17,CL17))</f>
        <v>42</v>
      </c>
      <c r="CO17" s="26">
        <v>5</v>
      </c>
      <c r="CP17" s="16">
        <v>40866</v>
      </c>
      <c r="CS17" s="16">
        <v>40876</v>
      </c>
      <c r="CT17" s="18">
        <f t="shared" si="0"/>
        <v>480</v>
      </c>
      <c r="CU17" s="18"/>
      <c r="CV17" s="16">
        <v>40876</v>
      </c>
      <c r="CW17" s="16"/>
      <c r="CX17" s="17">
        <v>40877</v>
      </c>
      <c r="CY17" s="18">
        <f t="shared" si="5"/>
        <v>1290</v>
      </c>
      <c r="CZ17" s="18">
        <f t="shared" si="6"/>
        <v>822</v>
      </c>
      <c r="DA17" s="18">
        <f t="shared" si="7"/>
        <v>498</v>
      </c>
      <c r="DB17" s="16" t="s">
        <v>5</v>
      </c>
      <c r="DC17" s="18"/>
      <c r="DD17" s="17">
        <v>40877</v>
      </c>
      <c r="DE17" s="17"/>
      <c r="DF17" s="17"/>
      <c r="DG17" s="16">
        <v>40876</v>
      </c>
      <c r="DH17" s="16" t="s">
        <v>5</v>
      </c>
      <c r="DI17" s="16">
        <v>40876</v>
      </c>
      <c r="DJ17" s="1" t="s">
        <v>182</v>
      </c>
    </row>
  </sheetData>
  <conditionalFormatting sqref="U3:BC3 V4:BC6 V7:BL7 T9:BD9 V10:BC12 V14:BC14 U15:BC15 V17:BC17 A18:JR65318">
    <cfRule type="expression" dxfId="852" priority="914" stopIfTrue="1">
      <formula>MOD(ROW(),2)</formula>
    </cfRule>
  </conditionalFormatting>
  <conditionalFormatting sqref="S3 BM3:BP3 CG3 I3:Q3 A3:G3 BT3:BV3 CC3:CE3 BF3:BJ3 DK3:JR3">
    <cfRule type="expression" dxfId="851" priority="732" stopIfTrue="1">
      <formula>MOD(ROW(),2)</formula>
    </cfRule>
  </conditionalFormatting>
  <conditionalFormatting sqref="H3">
    <cfRule type="expression" dxfId="850" priority="731" stopIfTrue="1">
      <formula>MOD(ROW(),2)</formula>
    </cfRule>
  </conditionalFormatting>
  <conditionalFormatting sqref="R3">
    <cfRule type="expression" dxfId="849" priority="730" stopIfTrue="1">
      <formula>MOD(ROW(),2)</formula>
    </cfRule>
  </conditionalFormatting>
  <conditionalFormatting sqref="T3">
    <cfRule type="expression" dxfId="848" priority="729" stopIfTrue="1">
      <formula>MOD(ROW(),2)</formula>
    </cfRule>
  </conditionalFormatting>
  <conditionalFormatting sqref="BD3">
    <cfRule type="expression" dxfId="847" priority="728" stopIfTrue="1">
      <formula>MOD(ROW(),2)</formula>
    </cfRule>
  </conditionalFormatting>
  <conditionalFormatting sqref="BE3">
    <cfRule type="expression" dxfId="846" priority="727" stopIfTrue="1">
      <formula>MOD(ROW(),2)</formula>
    </cfRule>
  </conditionalFormatting>
  <conditionalFormatting sqref="BQ3">
    <cfRule type="expression" dxfId="845" priority="726" stopIfTrue="1">
      <formula>MOD(ROW(),2)</formula>
    </cfRule>
  </conditionalFormatting>
  <conditionalFormatting sqref="BR3">
    <cfRule type="expression" dxfId="844" priority="725" stopIfTrue="1">
      <formula>MOD(ROW(),2)</formula>
    </cfRule>
  </conditionalFormatting>
  <conditionalFormatting sqref="BS3">
    <cfRule type="expression" dxfId="843" priority="724" stopIfTrue="1">
      <formula>MOD(ROW(),2)</formula>
    </cfRule>
  </conditionalFormatting>
  <conditionalFormatting sqref="BW3">
    <cfRule type="expression" dxfId="842" priority="723" stopIfTrue="1">
      <formula>MOD(ROW(),2)</formula>
    </cfRule>
  </conditionalFormatting>
  <conditionalFormatting sqref="BX3">
    <cfRule type="expression" dxfId="841" priority="722" stopIfTrue="1">
      <formula>MOD(ROW(),2)</formula>
    </cfRule>
  </conditionalFormatting>
  <conditionalFormatting sqref="BY3">
    <cfRule type="expression" dxfId="840" priority="721" stopIfTrue="1">
      <formula>MOD(ROW(),2)</formula>
    </cfRule>
  </conditionalFormatting>
  <conditionalFormatting sqref="BZ3">
    <cfRule type="expression" dxfId="839" priority="720" stopIfTrue="1">
      <formula>MOD(ROW(),2)</formula>
    </cfRule>
  </conditionalFormatting>
  <conditionalFormatting sqref="CA3">
    <cfRule type="expression" dxfId="838" priority="719" stopIfTrue="1">
      <formula>MOD(ROW(),2)</formula>
    </cfRule>
  </conditionalFormatting>
  <conditionalFormatting sqref="CB3">
    <cfRule type="expression" dxfId="837" priority="718" stopIfTrue="1">
      <formula>MOD(ROW(),2)</formula>
    </cfRule>
  </conditionalFormatting>
  <conditionalFormatting sqref="CF3">
    <cfRule type="expression" dxfId="836" priority="717" stopIfTrue="1">
      <formula>MOD(ROW(),2)</formula>
    </cfRule>
  </conditionalFormatting>
  <conditionalFormatting sqref="CH3">
    <cfRule type="expression" dxfId="835" priority="716" stopIfTrue="1">
      <formula>MOD(ROW(),2)</formula>
    </cfRule>
  </conditionalFormatting>
  <conditionalFormatting sqref="CI3">
    <cfRule type="expression" dxfId="834" priority="715" stopIfTrue="1">
      <formula>MOD(ROW(),2)</formula>
    </cfRule>
  </conditionalFormatting>
  <conditionalFormatting sqref="CJ3">
    <cfRule type="expression" dxfId="833" priority="714" stopIfTrue="1">
      <formula>MOD(ROW(),2)</formula>
    </cfRule>
  </conditionalFormatting>
  <conditionalFormatting sqref="CK3">
    <cfRule type="expression" dxfId="832" priority="713" stopIfTrue="1">
      <formula>MOD(ROW(),2)</formula>
    </cfRule>
  </conditionalFormatting>
  <conditionalFormatting sqref="CL3">
    <cfRule type="expression" dxfId="831" priority="712" stopIfTrue="1">
      <formula>MOD(ROW(),2)</formula>
    </cfRule>
  </conditionalFormatting>
  <conditionalFormatting sqref="CN3:CO3">
    <cfRule type="expression" dxfId="830" priority="711" stopIfTrue="1">
      <formula>MOD(ROW(),2)</formula>
    </cfRule>
  </conditionalFormatting>
  <conditionalFormatting sqref="CM3">
    <cfRule type="expression" dxfId="829" priority="710" stopIfTrue="1">
      <formula>MOD(ROW(),2)</formula>
    </cfRule>
  </conditionalFormatting>
  <conditionalFormatting sqref="CP3:CR3">
    <cfRule type="expression" dxfId="828" priority="708" stopIfTrue="1">
      <formula>MOD(ROW(),2)</formula>
    </cfRule>
  </conditionalFormatting>
  <conditionalFormatting sqref="CS3">
    <cfRule type="expression" dxfId="827" priority="707" stopIfTrue="1">
      <formula>MOD(ROW(),2)</formula>
    </cfRule>
  </conditionalFormatting>
  <conditionalFormatting sqref="CY3:CZ3">
    <cfRule type="expression" dxfId="826" priority="705" stopIfTrue="1">
      <formula>MOD(ROW(),2)</formula>
    </cfRule>
  </conditionalFormatting>
  <conditionalFormatting sqref="DD3:DF3">
    <cfRule type="expression" dxfId="825" priority="704" stopIfTrue="1">
      <formula>MOD(ROW(),2)</formula>
    </cfRule>
  </conditionalFormatting>
  <conditionalFormatting sqref="DG3">
    <cfRule type="expression" dxfId="824" priority="703" stopIfTrue="1">
      <formula>MOD(ROW(),2)</formula>
    </cfRule>
  </conditionalFormatting>
  <conditionalFormatting sqref="DH3">
    <cfRule type="expression" dxfId="823" priority="702" stopIfTrue="1">
      <formula>MOD(ROW(),2)</formula>
    </cfRule>
  </conditionalFormatting>
  <conditionalFormatting sqref="DI3">
    <cfRule type="expression" dxfId="822" priority="701" stopIfTrue="1">
      <formula>MOD(ROW(),2)</formula>
    </cfRule>
  </conditionalFormatting>
  <conditionalFormatting sqref="BK3">
    <cfRule type="expression" dxfId="821" priority="700" stopIfTrue="1">
      <formula>MOD(ROW(),2)</formula>
    </cfRule>
  </conditionalFormatting>
  <conditionalFormatting sqref="BL3">
    <cfRule type="expression" dxfId="820" priority="699" stopIfTrue="1">
      <formula>MOD(ROW(),2)</formula>
    </cfRule>
  </conditionalFormatting>
  <conditionalFormatting sqref="DB3">
    <cfRule type="expression" dxfId="819" priority="698" stopIfTrue="1">
      <formula>MOD(ROW(),2)</formula>
    </cfRule>
  </conditionalFormatting>
  <conditionalFormatting sqref="DJ3">
    <cfRule type="expression" dxfId="818" priority="697" stopIfTrue="1">
      <formula>MOD(ROW(),2)</formula>
    </cfRule>
  </conditionalFormatting>
  <conditionalFormatting sqref="CV3:CW3">
    <cfRule type="expression" dxfId="817" priority="696" stopIfTrue="1">
      <formula>MOD(ROW(),2)</formula>
    </cfRule>
  </conditionalFormatting>
  <conditionalFormatting sqref="BF4:BJ4 DK4:JR4 A4:Q4">
    <cfRule type="expression" dxfId="816" priority="694" stopIfTrue="1">
      <formula>MOD(ROW(),2)</formula>
    </cfRule>
  </conditionalFormatting>
  <conditionalFormatting sqref="BR4">
    <cfRule type="expression" dxfId="815" priority="685" stopIfTrue="1">
      <formula>MOD(ROW(),2)</formula>
    </cfRule>
  </conditionalFormatting>
  <conditionalFormatting sqref="R4">
    <cfRule type="expression" dxfId="814" priority="693" stopIfTrue="1">
      <formula>MOD(ROW(),2)</formula>
    </cfRule>
  </conditionalFormatting>
  <conditionalFormatting sqref="S4">
    <cfRule type="expression" dxfId="813" priority="692" stopIfTrue="1">
      <formula>MOD(ROW(),2)</formula>
    </cfRule>
  </conditionalFormatting>
  <conditionalFormatting sqref="T4">
    <cfRule type="expression" dxfId="812" priority="691" stopIfTrue="1">
      <formula>MOD(ROW(),2)</formula>
    </cfRule>
  </conditionalFormatting>
  <conditionalFormatting sqref="U4">
    <cfRule type="expression" dxfId="811" priority="690" stopIfTrue="1">
      <formula>MOD(ROW(),2)</formula>
    </cfRule>
  </conditionalFormatting>
  <conditionalFormatting sqref="BM4:BP4">
    <cfRule type="expression" dxfId="810" priority="689" stopIfTrue="1">
      <formula>MOD(ROW(),2)</formula>
    </cfRule>
  </conditionalFormatting>
  <conditionalFormatting sqref="BD4">
    <cfRule type="expression" dxfId="809" priority="688" stopIfTrue="1">
      <formula>MOD(ROW(),2)</formula>
    </cfRule>
  </conditionalFormatting>
  <conditionalFormatting sqref="BE4">
    <cfRule type="expression" dxfId="808" priority="687" stopIfTrue="1">
      <formula>MOD(ROW(),2)</formula>
    </cfRule>
  </conditionalFormatting>
  <conditionalFormatting sqref="BQ4">
    <cfRule type="expression" dxfId="807" priority="686" stopIfTrue="1">
      <formula>MOD(ROW(),2)</formula>
    </cfRule>
  </conditionalFormatting>
  <conditionalFormatting sqref="BT4:BV4 CC4:CE4">
    <cfRule type="expression" dxfId="806" priority="684" stopIfTrue="1">
      <formula>MOD(ROW(),2)</formula>
    </cfRule>
  </conditionalFormatting>
  <conditionalFormatting sqref="BS4">
    <cfRule type="expression" dxfId="805" priority="683" stopIfTrue="1">
      <formula>MOD(ROW(),2)</formula>
    </cfRule>
  </conditionalFormatting>
  <conditionalFormatting sqref="BX4">
    <cfRule type="expression" dxfId="804" priority="682" stopIfTrue="1">
      <formula>MOD(ROW(),2)</formula>
    </cfRule>
  </conditionalFormatting>
  <conditionalFormatting sqref="BY4">
    <cfRule type="expression" dxfId="803" priority="681" stopIfTrue="1">
      <formula>MOD(ROW(),2)</formula>
    </cfRule>
  </conditionalFormatting>
  <conditionalFormatting sqref="CB4">
    <cfRule type="expression" dxfId="802" priority="680" stopIfTrue="1">
      <formula>MOD(ROW(),2)</formula>
    </cfRule>
  </conditionalFormatting>
  <conditionalFormatting sqref="CF4">
    <cfRule type="expression" dxfId="801" priority="679" stopIfTrue="1">
      <formula>MOD(ROW(),2)</formula>
    </cfRule>
  </conditionalFormatting>
  <conditionalFormatting sqref="CI4">
    <cfRule type="expression" dxfId="800" priority="678" stopIfTrue="1">
      <formula>MOD(ROW(),2)</formula>
    </cfRule>
  </conditionalFormatting>
  <conditionalFormatting sqref="CK4">
    <cfRule type="expression" dxfId="799" priority="677" stopIfTrue="1">
      <formula>MOD(ROW(),2)</formula>
    </cfRule>
  </conditionalFormatting>
  <conditionalFormatting sqref="CN4:CO4">
    <cfRule type="expression" dxfId="798" priority="676" stopIfTrue="1">
      <formula>MOD(ROW(),2)</formula>
    </cfRule>
  </conditionalFormatting>
  <conditionalFormatting sqref="CM4">
    <cfRule type="expression" dxfId="797" priority="675" stopIfTrue="1">
      <formula>MOD(ROW(),2)</formula>
    </cfRule>
  </conditionalFormatting>
  <conditionalFormatting sqref="CY4:CZ7 CY9:CZ11 CY14:CZ14">
    <cfRule type="expression" dxfId="796" priority="673" stopIfTrue="1">
      <formula>MOD(ROW(),2)</formula>
    </cfRule>
  </conditionalFormatting>
  <conditionalFormatting sqref="DH4">
    <cfRule type="expression" dxfId="795" priority="671" stopIfTrue="1">
      <formula>MOD(ROW(),2)</formula>
    </cfRule>
  </conditionalFormatting>
  <conditionalFormatting sqref="DJ4">
    <cfRule type="expression" dxfId="794" priority="670" stopIfTrue="1">
      <formula>MOD(ROW(),2)</formula>
    </cfRule>
  </conditionalFormatting>
  <conditionalFormatting sqref="BL4">
    <cfRule type="expression" dxfId="793" priority="668" stopIfTrue="1">
      <formula>MOD(ROW(),2)</formula>
    </cfRule>
  </conditionalFormatting>
  <conditionalFormatting sqref="BK4">
    <cfRule type="expression" dxfId="792" priority="669" stopIfTrue="1">
      <formula>MOD(ROW(),2)</formula>
    </cfRule>
  </conditionalFormatting>
  <conditionalFormatting sqref="CA4">
    <cfRule type="expression" dxfId="791" priority="665" stopIfTrue="1">
      <formula>MOD(ROW(),2)</formula>
    </cfRule>
  </conditionalFormatting>
  <conditionalFormatting sqref="BZ4">
    <cfRule type="expression" dxfId="790" priority="666" stopIfTrue="1">
      <formula>MOD(ROW(),2)</formula>
    </cfRule>
  </conditionalFormatting>
  <conditionalFormatting sqref="CL4">
    <cfRule type="expression" dxfId="789" priority="664" stopIfTrue="1">
      <formula>MOD(ROW(),2)</formula>
    </cfRule>
  </conditionalFormatting>
  <conditionalFormatting sqref="CP4:CR4">
    <cfRule type="expression" dxfId="788" priority="663" stopIfTrue="1">
      <formula>MOD(ROW(),2)</formula>
    </cfRule>
  </conditionalFormatting>
  <conditionalFormatting sqref="BW4">
    <cfRule type="expression" dxfId="787" priority="659" stopIfTrue="1">
      <formula>MOD(ROW(),2)</formula>
    </cfRule>
  </conditionalFormatting>
  <conditionalFormatting sqref="CG4">
    <cfRule type="expression" dxfId="786" priority="658" stopIfTrue="1">
      <formula>MOD(ROW(),2)</formula>
    </cfRule>
  </conditionalFormatting>
  <conditionalFormatting sqref="CH4">
    <cfRule type="expression" dxfId="785" priority="657" stopIfTrue="1">
      <formula>MOD(ROW(),2)</formula>
    </cfRule>
  </conditionalFormatting>
  <conditionalFormatting sqref="CJ4">
    <cfRule type="expression" dxfId="784" priority="656" stopIfTrue="1">
      <formula>MOD(ROW(),2)</formula>
    </cfRule>
  </conditionalFormatting>
  <conditionalFormatting sqref="CS4">
    <cfRule type="expression" dxfId="783" priority="655" stopIfTrue="1">
      <formula>MOD(ROW(),2)</formula>
    </cfRule>
  </conditionalFormatting>
  <conditionalFormatting sqref="DB4">
    <cfRule type="expression" dxfId="782" priority="654" stopIfTrue="1">
      <formula>MOD(ROW(),2)</formula>
    </cfRule>
  </conditionalFormatting>
  <conditionalFormatting sqref="CT4:CU12 CT14:CU14">
    <cfRule type="expression" dxfId="781" priority="651" stopIfTrue="1">
      <formula>MOD(ROW(),2)</formula>
    </cfRule>
  </conditionalFormatting>
  <conditionalFormatting sqref="CX3">
    <cfRule type="expression" dxfId="780" priority="574" stopIfTrue="1">
      <formula>MOD(ROW(),2)</formula>
    </cfRule>
  </conditionalFormatting>
  <conditionalFormatting sqref="DA3:DC3">
    <cfRule type="expression" dxfId="779" priority="573" stopIfTrue="1">
      <formula>MOD(ROW(),2)</formula>
    </cfRule>
  </conditionalFormatting>
  <conditionalFormatting sqref="DA4:DC7 DA9:DC11 DA14:DC14">
    <cfRule type="expression" dxfId="778" priority="571" stopIfTrue="1">
      <formula>MOD(ROW(),2)</formula>
    </cfRule>
  </conditionalFormatting>
  <conditionalFormatting sqref="I5:Q5 BF5:BK5 CC5:CE5 A5:G5 DJ5:JR5">
    <cfRule type="expression" dxfId="777" priority="568" stopIfTrue="1">
      <formula>MOD(ROW(),2)</formula>
    </cfRule>
  </conditionalFormatting>
  <conditionalFormatting sqref="R5">
    <cfRule type="expression" dxfId="776" priority="567" stopIfTrue="1">
      <formula>MOD(ROW(),2)</formula>
    </cfRule>
  </conditionalFormatting>
  <conditionalFormatting sqref="S5">
    <cfRule type="expression" dxfId="775" priority="566" stopIfTrue="1">
      <formula>MOD(ROW(),2)</formula>
    </cfRule>
  </conditionalFormatting>
  <conditionalFormatting sqref="T5">
    <cfRule type="expression" dxfId="774" priority="565" stopIfTrue="1">
      <formula>MOD(ROW(),2)</formula>
    </cfRule>
  </conditionalFormatting>
  <conditionalFormatting sqref="U5">
    <cfRule type="expression" dxfId="773" priority="564" stopIfTrue="1">
      <formula>MOD(ROW(),2)</formula>
    </cfRule>
  </conditionalFormatting>
  <conditionalFormatting sqref="BD5">
    <cfRule type="expression" dxfId="772" priority="563" stopIfTrue="1">
      <formula>MOD(ROW(),2)</formula>
    </cfRule>
  </conditionalFormatting>
  <conditionalFormatting sqref="BE5">
    <cfRule type="expression" dxfId="771" priority="562" stopIfTrue="1">
      <formula>MOD(ROW(),2)</formula>
    </cfRule>
  </conditionalFormatting>
  <conditionalFormatting sqref="BL5">
    <cfRule type="expression" dxfId="770" priority="561" stopIfTrue="1">
      <formula>MOD(ROW(),2)</formula>
    </cfRule>
  </conditionalFormatting>
  <conditionalFormatting sqref="BM5:BP5">
    <cfRule type="expression" dxfId="769" priority="560" stopIfTrue="1">
      <formula>MOD(ROW(),2)</formula>
    </cfRule>
  </conditionalFormatting>
  <conditionalFormatting sqref="BR5">
    <cfRule type="expression" dxfId="768" priority="559" stopIfTrue="1">
      <formula>MOD(ROW(),2)</formula>
    </cfRule>
  </conditionalFormatting>
  <conditionalFormatting sqref="BS5">
    <cfRule type="expression" dxfId="767" priority="558" stopIfTrue="1">
      <formula>MOD(ROW(),2)</formula>
    </cfRule>
  </conditionalFormatting>
  <conditionalFormatting sqref="BT5:BV5">
    <cfRule type="expression" dxfId="766" priority="557" stopIfTrue="1">
      <formula>MOD(ROW(),2)</formula>
    </cfRule>
  </conditionalFormatting>
  <conditionalFormatting sqref="BZ5">
    <cfRule type="expression" dxfId="765" priority="556" stopIfTrue="1">
      <formula>MOD(ROW(),2)</formula>
    </cfRule>
  </conditionalFormatting>
  <conditionalFormatting sqref="BX5">
    <cfRule type="expression" dxfId="764" priority="555" stopIfTrue="1">
      <formula>MOD(ROW(),2)</formula>
    </cfRule>
  </conditionalFormatting>
  <conditionalFormatting sqref="BY5">
    <cfRule type="expression" dxfId="763" priority="554" stopIfTrue="1">
      <formula>MOD(ROW(),2)</formula>
    </cfRule>
  </conditionalFormatting>
  <conditionalFormatting sqref="CA5">
    <cfRule type="expression" dxfId="762" priority="553" stopIfTrue="1">
      <formula>MOD(ROW(),2)</formula>
    </cfRule>
  </conditionalFormatting>
  <conditionalFormatting sqref="CB5">
    <cfRule type="expression" dxfId="761" priority="552" stopIfTrue="1">
      <formula>MOD(ROW(),2)</formula>
    </cfRule>
  </conditionalFormatting>
  <conditionalFormatting sqref="CF5">
    <cfRule type="expression" dxfId="760" priority="551" stopIfTrue="1">
      <formula>MOD(ROW(),2)</formula>
    </cfRule>
  </conditionalFormatting>
  <conditionalFormatting sqref="CI5">
    <cfRule type="expression" dxfId="759" priority="550" stopIfTrue="1">
      <formula>MOD(ROW(),2)</formula>
    </cfRule>
  </conditionalFormatting>
  <conditionalFormatting sqref="CK5">
    <cfRule type="expression" dxfId="758" priority="549" stopIfTrue="1">
      <formula>MOD(ROW(),2)</formula>
    </cfRule>
  </conditionalFormatting>
  <conditionalFormatting sqref="CL5">
    <cfRule type="expression" dxfId="757" priority="548" stopIfTrue="1">
      <formula>MOD(ROW(),2)</formula>
    </cfRule>
  </conditionalFormatting>
  <conditionalFormatting sqref="CN5:CO5">
    <cfRule type="expression" dxfId="756" priority="547" stopIfTrue="1">
      <formula>MOD(ROW(),2)</formula>
    </cfRule>
  </conditionalFormatting>
  <conditionalFormatting sqref="CM5">
    <cfRule type="expression" dxfId="755" priority="546" stopIfTrue="1">
      <formula>MOD(ROW(),2)</formula>
    </cfRule>
  </conditionalFormatting>
  <conditionalFormatting sqref="CP5:CR5">
    <cfRule type="expression" dxfId="754" priority="545" stopIfTrue="1">
      <formula>MOD(ROW(),2)</formula>
    </cfRule>
  </conditionalFormatting>
  <conditionalFormatting sqref="CS5">
    <cfRule type="expression" dxfId="753" priority="542" stopIfTrue="1">
      <formula>MOD(ROW(),2)</formula>
    </cfRule>
  </conditionalFormatting>
  <conditionalFormatting sqref="DH5">
    <cfRule type="expression" dxfId="752" priority="539" stopIfTrue="1">
      <formula>MOD(ROW(),2)</formula>
    </cfRule>
  </conditionalFormatting>
  <conditionalFormatting sqref="DB5">
    <cfRule type="expression" dxfId="751" priority="538" stopIfTrue="1">
      <formula>MOD(ROW(),2)</formula>
    </cfRule>
  </conditionalFormatting>
  <conditionalFormatting sqref="BQ5">
    <cfRule type="expression" dxfId="750" priority="535" stopIfTrue="1">
      <formula>MOD(ROW(),2)</formula>
    </cfRule>
  </conditionalFormatting>
  <conditionalFormatting sqref="BW5">
    <cfRule type="expression" dxfId="749" priority="534" stopIfTrue="1">
      <formula>MOD(ROW(),2)</formula>
    </cfRule>
  </conditionalFormatting>
  <conditionalFormatting sqref="H5">
    <cfRule type="expression" dxfId="748" priority="533" stopIfTrue="1">
      <formula>MOD(ROW(),2)</formula>
    </cfRule>
  </conditionalFormatting>
  <conditionalFormatting sqref="CG5">
    <cfRule type="expression" dxfId="747" priority="532" stopIfTrue="1">
      <formula>MOD(ROW(),2)</formula>
    </cfRule>
  </conditionalFormatting>
  <conditionalFormatting sqref="CH5">
    <cfRule type="expression" dxfId="746" priority="531" stopIfTrue="1">
      <formula>MOD(ROW(),2)</formula>
    </cfRule>
  </conditionalFormatting>
  <conditionalFormatting sqref="CJ5">
    <cfRule type="expression" dxfId="745" priority="530" stopIfTrue="1">
      <formula>MOD(ROW(),2)</formula>
    </cfRule>
  </conditionalFormatting>
  <conditionalFormatting sqref="CT3:CU3">
    <cfRule type="expression" dxfId="744" priority="528" stopIfTrue="1">
      <formula>MOD(ROW(),2)</formula>
    </cfRule>
  </conditionalFormatting>
  <conditionalFormatting sqref="CV5:CW5">
    <cfRule type="expression" dxfId="743" priority="526" stopIfTrue="1">
      <formula>MOD(ROW(),2)</formula>
    </cfRule>
  </conditionalFormatting>
  <conditionalFormatting sqref="CX5">
    <cfRule type="expression" dxfId="742" priority="525" stopIfTrue="1">
      <formula>MOD(ROW(),2)</formula>
    </cfRule>
  </conditionalFormatting>
  <conditionalFormatting sqref="DD5:DF5">
    <cfRule type="expression" dxfId="741" priority="522" stopIfTrue="1">
      <formula>MOD(ROW(),2)</formula>
    </cfRule>
  </conditionalFormatting>
  <conditionalFormatting sqref="DG5">
    <cfRule type="expression" dxfId="740" priority="521" stopIfTrue="1">
      <formula>MOD(ROW(),2)</formula>
    </cfRule>
  </conditionalFormatting>
  <conditionalFormatting sqref="DI5">
    <cfRule type="expression" dxfId="739" priority="520" stopIfTrue="1">
      <formula>MOD(ROW(),2)</formula>
    </cfRule>
  </conditionalFormatting>
  <conditionalFormatting sqref="CG6 CC6:CE6 A6:C6 BF6:BJ6 DK6:JR6 H6:I6 M6:Q6">
    <cfRule type="expression" dxfId="738" priority="519" stopIfTrue="1">
      <formula>MOD(ROW(),2)</formula>
    </cfRule>
  </conditionalFormatting>
  <conditionalFormatting sqref="BK6">
    <cfRule type="expression" dxfId="737" priority="511" stopIfTrue="1">
      <formula>MOD(ROW(),2)</formula>
    </cfRule>
  </conditionalFormatting>
  <conditionalFormatting sqref="R6">
    <cfRule type="expression" dxfId="736" priority="518" stopIfTrue="1">
      <formula>MOD(ROW(),2)</formula>
    </cfRule>
  </conditionalFormatting>
  <conditionalFormatting sqref="S6">
    <cfRule type="expression" dxfId="735" priority="517" stopIfTrue="1">
      <formula>MOD(ROW(),2)</formula>
    </cfRule>
  </conditionalFormatting>
  <conditionalFormatting sqref="T6">
    <cfRule type="expression" dxfId="734" priority="516" stopIfTrue="1">
      <formula>MOD(ROW(),2)</formula>
    </cfRule>
  </conditionalFormatting>
  <conditionalFormatting sqref="U6">
    <cfRule type="expression" dxfId="733" priority="515" stopIfTrue="1">
      <formula>MOD(ROW(),2)</formula>
    </cfRule>
  </conditionalFormatting>
  <conditionalFormatting sqref="BD6">
    <cfRule type="expression" dxfId="732" priority="514" stopIfTrue="1">
      <formula>MOD(ROW(),2)</formula>
    </cfRule>
  </conditionalFormatting>
  <conditionalFormatting sqref="BE6">
    <cfRule type="expression" dxfId="731" priority="513" stopIfTrue="1">
      <formula>MOD(ROW(),2)</formula>
    </cfRule>
  </conditionalFormatting>
  <conditionalFormatting sqref="BL6">
    <cfRule type="expression" dxfId="730" priority="512" stopIfTrue="1">
      <formula>MOD(ROW(),2)</formula>
    </cfRule>
  </conditionalFormatting>
  <conditionalFormatting sqref="BM6:BP6">
    <cfRule type="expression" dxfId="729" priority="510" stopIfTrue="1">
      <formula>MOD(ROW(),2)</formula>
    </cfRule>
  </conditionalFormatting>
  <conditionalFormatting sqref="BQ6">
    <cfRule type="expression" dxfId="728" priority="509" stopIfTrue="1">
      <formula>MOD(ROW(),2)</formula>
    </cfRule>
  </conditionalFormatting>
  <conditionalFormatting sqref="BR6">
    <cfRule type="expression" dxfId="727" priority="508" stopIfTrue="1">
      <formula>MOD(ROW(),2)</formula>
    </cfRule>
  </conditionalFormatting>
  <conditionalFormatting sqref="BS6">
    <cfRule type="expression" dxfId="726" priority="507" stopIfTrue="1">
      <formula>MOD(ROW(),2)</formula>
    </cfRule>
  </conditionalFormatting>
  <conditionalFormatting sqref="BT6:BV6">
    <cfRule type="expression" dxfId="725" priority="506" stopIfTrue="1">
      <formula>MOD(ROW(),2)</formula>
    </cfRule>
  </conditionalFormatting>
  <conditionalFormatting sqref="BW6">
    <cfRule type="expression" dxfId="724" priority="505" stopIfTrue="1">
      <formula>MOD(ROW(),2)</formula>
    </cfRule>
  </conditionalFormatting>
  <conditionalFormatting sqref="BZ6">
    <cfRule type="expression" dxfId="723" priority="504" stopIfTrue="1">
      <formula>MOD(ROW(),2)</formula>
    </cfRule>
  </conditionalFormatting>
  <conditionalFormatting sqref="BX6">
    <cfRule type="expression" dxfId="722" priority="503" stopIfTrue="1">
      <formula>MOD(ROW(),2)</formula>
    </cfRule>
  </conditionalFormatting>
  <conditionalFormatting sqref="BY6">
    <cfRule type="expression" dxfId="721" priority="502" stopIfTrue="1">
      <formula>MOD(ROW(),2)</formula>
    </cfRule>
  </conditionalFormatting>
  <conditionalFormatting sqref="CA6">
    <cfRule type="expression" dxfId="720" priority="501" stopIfTrue="1">
      <formula>MOD(ROW(),2)</formula>
    </cfRule>
  </conditionalFormatting>
  <conditionalFormatting sqref="CB6">
    <cfRule type="expression" dxfId="719" priority="500" stopIfTrue="1">
      <formula>MOD(ROW(),2)</formula>
    </cfRule>
  </conditionalFormatting>
  <conditionalFormatting sqref="CF6">
    <cfRule type="expression" dxfId="718" priority="499" stopIfTrue="1">
      <formula>MOD(ROW(),2)</formula>
    </cfRule>
  </conditionalFormatting>
  <conditionalFormatting sqref="CH6">
    <cfRule type="expression" dxfId="717" priority="498" stopIfTrue="1">
      <formula>MOD(ROW(),2)</formula>
    </cfRule>
  </conditionalFormatting>
  <conditionalFormatting sqref="CI6">
    <cfRule type="expression" dxfId="716" priority="497" stopIfTrue="1">
      <formula>MOD(ROW(),2)</formula>
    </cfRule>
  </conditionalFormatting>
  <conditionalFormatting sqref="CJ6">
    <cfRule type="expression" dxfId="715" priority="496" stopIfTrue="1">
      <formula>MOD(ROW(),2)</formula>
    </cfRule>
  </conditionalFormatting>
  <conditionalFormatting sqref="CK6">
    <cfRule type="expression" dxfId="714" priority="495" stopIfTrue="1">
      <formula>MOD(ROW(),2)</formula>
    </cfRule>
  </conditionalFormatting>
  <conditionalFormatting sqref="CL6">
    <cfRule type="expression" dxfId="713" priority="494" stopIfTrue="1">
      <formula>MOD(ROW(),2)</formula>
    </cfRule>
  </conditionalFormatting>
  <conditionalFormatting sqref="CN6:CO6">
    <cfRule type="expression" dxfId="712" priority="493" stopIfTrue="1">
      <formula>MOD(ROW(),2)</formula>
    </cfRule>
  </conditionalFormatting>
  <conditionalFormatting sqref="CM6">
    <cfRule type="expression" dxfId="711" priority="492" stopIfTrue="1">
      <formula>MOD(ROW(),2)</formula>
    </cfRule>
  </conditionalFormatting>
  <conditionalFormatting sqref="CP6:CR6">
    <cfRule type="expression" dxfId="710" priority="491" stopIfTrue="1">
      <formula>MOD(ROW(),2)</formula>
    </cfRule>
  </conditionalFormatting>
  <conditionalFormatting sqref="CS6">
    <cfRule type="expression" dxfId="709" priority="489" stopIfTrue="1">
      <formula>MOD(ROW(),2)</formula>
    </cfRule>
  </conditionalFormatting>
  <conditionalFormatting sqref="DG6">
    <cfRule type="expression" dxfId="708" priority="487" stopIfTrue="1">
      <formula>MOD(ROW(),2)</formula>
    </cfRule>
  </conditionalFormatting>
  <conditionalFormatting sqref="DH6">
    <cfRule type="expression" dxfId="707" priority="486" stopIfTrue="1">
      <formula>MOD(ROW(),2)</formula>
    </cfRule>
  </conditionalFormatting>
  <conditionalFormatting sqref="DJ6">
    <cfRule type="expression" dxfId="706" priority="485" stopIfTrue="1">
      <formula>MOD(ROW(),2)</formula>
    </cfRule>
  </conditionalFormatting>
  <conditionalFormatting sqref="D6:G6">
    <cfRule type="expression" dxfId="705" priority="484" stopIfTrue="1">
      <formula>MOD(ROW(),2)</formula>
    </cfRule>
  </conditionalFormatting>
  <conditionalFormatting sqref="DD6:DF6">
    <cfRule type="expression" dxfId="704" priority="482" stopIfTrue="1">
      <formula>MOD(ROW(),2)</formula>
    </cfRule>
  </conditionalFormatting>
  <conditionalFormatting sqref="DB6">
    <cfRule type="expression" dxfId="703" priority="481" stopIfTrue="1">
      <formula>MOD(ROW(),2)</formula>
    </cfRule>
  </conditionalFormatting>
  <conditionalFormatting sqref="J6">
    <cfRule type="expression" dxfId="702" priority="480" stopIfTrue="1">
      <formula>MOD(ROW(),2)</formula>
    </cfRule>
  </conditionalFormatting>
  <conditionalFormatting sqref="K6:L6">
    <cfRule type="expression" dxfId="701" priority="479" stopIfTrue="1">
      <formula>MOD(ROW(),2)</formula>
    </cfRule>
  </conditionalFormatting>
  <conditionalFormatting sqref="A7:Q7 BQ7:BR7 BW7:BX7 BZ7:CA7 CC7:CL7 CP7:CS7 DD7:DF7 DB7 DK7:JR7">
    <cfRule type="expression" dxfId="700" priority="474" stopIfTrue="1">
      <formula>MOD(ROW(),2)</formula>
    </cfRule>
  </conditionalFormatting>
  <conditionalFormatting sqref="R7">
    <cfRule type="expression" dxfId="699" priority="473" stopIfTrue="1">
      <formula>MOD(ROW(),2)</formula>
    </cfRule>
  </conditionalFormatting>
  <conditionalFormatting sqref="S7">
    <cfRule type="expression" dxfId="698" priority="472" stopIfTrue="1">
      <formula>MOD(ROW(),2)</formula>
    </cfRule>
  </conditionalFormatting>
  <conditionalFormatting sqref="T7">
    <cfRule type="expression" dxfId="697" priority="471" stopIfTrue="1">
      <formula>MOD(ROW(),2)</formula>
    </cfRule>
  </conditionalFormatting>
  <conditionalFormatting sqref="U7">
    <cfRule type="expression" dxfId="696" priority="470" stopIfTrue="1">
      <formula>MOD(ROW(),2)</formula>
    </cfRule>
  </conditionalFormatting>
  <conditionalFormatting sqref="BM7:BP7">
    <cfRule type="expression" dxfId="695" priority="469" stopIfTrue="1">
      <formula>MOD(ROW(),2)</formula>
    </cfRule>
  </conditionalFormatting>
  <conditionalFormatting sqref="BS7">
    <cfRule type="expression" dxfId="694" priority="468" stopIfTrue="1">
      <formula>MOD(ROW(),2)</formula>
    </cfRule>
  </conditionalFormatting>
  <conditionalFormatting sqref="BT7:BV7">
    <cfRule type="expression" dxfId="693" priority="467" stopIfTrue="1">
      <formula>MOD(ROW(),2)</formula>
    </cfRule>
  </conditionalFormatting>
  <conditionalFormatting sqref="BY7">
    <cfRule type="expression" dxfId="692" priority="466" stopIfTrue="1">
      <formula>MOD(ROW(),2)</formula>
    </cfRule>
  </conditionalFormatting>
  <conditionalFormatting sqref="CB7">
    <cfRule type="expression" dxfId="691" priority="465" stopIfTrue="1">
      <formula>MOD(ROW(),2)</formula>
    </cfRule>
  </conditionalFormatting>
  <conditionalFormatting sqref="CN7">
    <cfRule type="expression" dxfId="690" priority="464" stopIfTrue="1">
      <formula>MOD(ROW(),2)</formula>
    </cfRule>
  </conditionalFormatting>
  <conditionalFormatting sqref="CM7">
    <cfRule type="expression" dxfId="689" priority="463" stopIfTrue="1">
      <formula>MOD(ROW(),2)</formula>
    </cfRule>
  </conditionalFormatting>
  <conditionalFormatting sqref="DG7">
    <cfRule type="expression" dxfId="688" priority="460" stopIfTrue="1">
      <formula>MOD(ROW(),2)</formula>
    </cfRule>
  </conditionalFormatting>
  <conditionalFormatting sqref="DH7">
    <cfRule type="expression" dxfId="687" priority="459" stopIfTrue="1">
      <formula>MOD(ROW(),2)</formula>
    </cfRule>
  </conditionalFormatting>
  <conditionalFormatting sqref="DJ7">
    <cfRule type="expression" dxfId="686" priority="458" stopIfTrue="1">
      <formula>MOD(ROW(),2)</formula>
    </cfRule>
  </conditionalFormatting>
  <conditionalFormatting sqref="CV7:CW7">
    <cfRule type="expression" dxfId="685" priority="456" stopIfTrue="1">
      <formula>MOD(ROW(),2)</formula>
    </cfRule>
  </conditionalFormatting>
  <conditionalFormatting sqref="CX7">
    <cfRule type="expression" dxfId="684" priority="452" stopIfTrue="1">
      <formula>MOD(ROW(),2)</formula>
    </cfRule>
  </conditionalFormatting>
  <conditionalFormatting sqref="DI7">
    <cfRule type="expression" dxfId="683" priority="451" stopIfTrue="1">
      <formula>MOD(ROW(),2)</formula>
    </cfRule>
  </conditionalFormatting>
  <conditionalFormatting sqref="M8:R8 T8:AX8 BB8 BE8 BL8 A8:I8 BG8:BJ8 BQ8:BR8 BW8:BX8 CC8:CH8 CO8:CR8 DJ8:JR8">
    <cfRule type="expression" dxfId="682" priority="450" stopIfTrue="1">
      <formula>MOD(ROW(),2)</formula>
    </cfRule>
  </conditionalFormatting>
  <conditionalFormatting sqref="K8:L8">
    <cfRule type="expression" dxfId="681" priority="449" stopIfTrue="1">
      <formula>MOD(ROW(),2)</formula>
    </cfRule>
  </conditionalFormatting>
  <conditionalFormatting sqref="S8">
    <cfRule type="expression" dxfId="680" priority="448" stopIfTrue="1">
      <formula>MOD(ROW(),2)</formula>
    </cfRule>
  </conditionalFormatting>
  <conditionalFormatting sqref="AZ8">
    <cfRule type="expression" dxfId="679" priority="447" stopIfTrue="1">
      <formula>MOD(ROW(),2)</formula>
    </cfRule>
  </conditionalFormatting>
  <conditionalFormatting sqref="AY8">
    <cfRule type="expression" dxfId="678" priority="446" stopIfTrue="1">
      <formula>MOD(ROW(),2)</formula>
    </cfRule>
  </conditionalFormatting>
  <conditionalFormatting sqref="BA8">
    <cfRule type="expression" dxfId="677" priority="445" stopIfTrue="1">
      <formula>MOD(ROW(),2)</formula>
    </cfRule>
  </conditionalFormatting>
  <conditionalFormatting sqref="BC8">
    <cfRule type="expression" dxfId="676" priority="444" stopIfTrue="1">
      <formula>MOD(ROW(),2)</formula>
    </cfRule>
  </conditionalFormatting>
  <conditionalFormatting sqref="BD8">
    <cfRule type="expression" dxfId="675" priority="443" stopIfTrue="1">
      <formula>MOD(ROW(),2)</formula>
    </cfRule>
  </conditionalFormatting>
  <conditionalFormatting sqref="BM8:BP8">
    <cfRule type="expression" dxfId="674" priority="442" stopIfTrue="1">
      <formula>MOD(ROW(),2)</formula>
    </cfRule>
  </conditionalFormatting>
  <conditionalFormatting sqref="BS8">
    <cfRule type="expression" dxfId="673" priority="441" stopIfTrue="1">
      <formula>MOD(ROW(),2)</formula>
    </cfRule>
  </conditionalFormatting>
  <conditionalFormatting sqref="BT8:BV8">
    <cfRule type="expression" dxfId="672" priority="440" stopIfTrue="1">
      <formula>MOD(ROW(),2)</formula>
    </cfRule>
  </conditionalFormatting>
  <conditionalFormatting sqref="BY8">
    <cfRule type="expression" dxfId="671" priority="439" stopIfTrue="1">
      <formula>MOD(ROW(),2)</formula>
    </cfRule>
  </conditionalFormatting>
  <conditionalFormatting sqref="CB8">
    <cfRule type="expression" dxfId="670" priority="438" stopIfTrue="1">
      <formula>MOD(ROW(),2)</formula>
    </cfRule>
  </conditionalFormatting>
  <conditionalFormatting sqref="CL8">
    <cfRule type="expression" dxfId="669" priority="437" stopIfTrue="1">
      <formula>MOD(ROW(),2)</formula>
    </cfRule>
  </conditionalFormatting>
  <conditionalFormatting sqref="CN8">
    <cfRule type="expression" dxfId="668" priority="436" stopIfTrue="1">
      <formula>MOD(ROW(),2)</formula>
    </cfRule>
  </conditionalFormatting>
  <conditionalFormatting sqref="DB8">
    <cfRule type="expression" dxfId="667" priority="432" stopIfTrue="1">
      <formula>MOD(ROW(),2)</formula>
    </cfRule>
  </conditionalFormatting>
  <conditionalFormatting sqref="DH8">
    <cfRule type="expression" dxfId="666" priority="433" stopIfTrue="1">
      <formula>MOD(ROW(),2)</formula>
    </cfRule>
  </conditionalFormatting>
  <conditionalFormatting sqref="BF8">
    <cfRule type="expression" dxfId="665" priority="431" stopIfTrue="1">
      <formula>MOD(ROW(),2)</formula>
    </cfRule>
  </conditionalFormatting>
  <conditionalFormatting sqref="BZ8">
    <cfRule type="expression" dxfId="664" priority="430" stopIfTrue="1">
      <formula>MOD(ROW(),2)</formula>
    </cfRule>
  </conditionalFormatting>
  <conditionalFormatting sqref="CA8">
    <cfRule type="expression" dxfId="663" priority="429" stopIfTrue="1">
      <formula>MOD(ROW(),2)</formula>
    </cfRule>
  </conditionalFormatting>
  <conditionalFormatting sqref="CK8">
    <cfRule type="expression" dxfId="662" priority="428" stopIfTrue="1">
      <formula>MOD(ROW(),2)</formula>
    </cfRule>
  </conditionalFormatting>
  <conditionalFormatting sqref="CJ8">
    <cfRule type="expression" dxfId="661" priority="427" stopIfTrue="1">
      <formula>MOD(ROW(),2)</formula>
    </cfRule>
  </conditionalFormatting>
  <conditionalFormatting sqref="CI8">
    <cfRule type="expression" dxfId="660" priority="426" stopIfTrue="1">
      <formula>MOD(ROW(),2)</formula>
    </cfRule>
  </conditionalFormatting>
  <conditionalFormatting sqref="CM8">
    <cfRule type="expression" dxfId="659" priority="425" stopIfTrue="1">
      <formula>MOD(ROW(),2)</formula>
    </cfRule>
  </conditionalFormatting>
  <conditionalFormatting sqref="J8">
    <cfRule type="expression" dxfId="658" priority="424" stopIfTrue="1">
      <formula>MOD(ROW(),2)</formula>
    </cfRule>
  </conditionalFormatting>
  <conditionalFormatting sqref="CS8">
    <cfRule type="expression" dxfId="657" priority="423" stopIfTrue="1">
      <formula>MOD(ROW(),2)</formula>
    </cfRule>
  </conditionalFormatting>
  <conditionalFormatting sqref="DD8:DF8">
    <cfRule type="expression" dxfId="656" priority="422" stopIfTrue="1">
      <formula>MOD(ROW(),2)</formula>
    </cfRule>
  </conditionalFormatting>
  <conditionalFormatting sqref="DI8">
    <cfRule type="expression" dxfId="655" priority="421" stopIfTrue="1">
      <formula>MOD(ROW(),2)</formula>
    </cfRule>
  </conditionalFormatting>
  <conditionalFormatting sqref="BK8">
    <cfRule type="expression" dxfId="654" priority="420" stopIfTrue="1">
      <formula>MOD(ROW(),2)</formula>
    </cfRule>
  </conditionalFormatting>
  <conditionalFormatting sqref="A9:G9 I9:J9 BQ9:BR9 BW9:BX9 BZ9:CA9 CP9:CS9 DD9:DF9 BG9:BL9 DJ9:JR9 CC9:CL9 M9:Q9">
    <cfRule type="expression" dxfId="653" priority="419" stopIfTrue="1">
      <formula>MOD(ROW(),2)</formula>
    </cfRule>
  </conditionalFormatting>
  <conditionalFormatting sqref="R9">
    <cfRule type="expression" dxfId="652" priority="418" stopIfTrue="1">
      <formula>MOD(ROW(),2)</formula>
    </cfRule>
  </conditionalFormatting>
  <conditionalFormatting sqref="S9">
    <cfRule type="expression" dxfId="651" priority="417" stopIfTrue="1">
      <formula>MOD(ROW(),2)</formula>
    </cfRule>
  </conditionalFormatting>
  <conditionalFormatting sqref="BE9">
    <cfRule type="expression" dxfId="650" priority="416" stopIfTrue="1">
      <formula>MOD(ROW(),2)</formula>
    </cfRule>
  </conditionalFormatting>
  <conditionalFormatting sqref="BM9:BP9">
    <cfRule type="expression" dxfId="649" priority="415" stopIfTrue="1">
      <formula>MOD(ROW(),2)</formula>
    </cfRule>
  </conditionalFormatting>
  <conditionalFormatting sqref="BS9">
    <cfRule type="expression" dxfId="648" priority="414" stopIfTrue="1">
      <formula>MOD(ROW(),2)</formula>
    </cfRule>
  </conditionalFormatting>
  <conditionalFormatting sqref="BT9:BV9">
    <cfRule type="expression" dxfId="647" priority="413" stopIfTrue="1">
      <formula>MOD(ROW(),2)</formula>
    </cfRule>
  </conditionalFormatting>
  <conditionalFormatting sqref="BY9">
    <cfRule type="expression" dxfId="646" priority="412" stopIfTrue="1">
      <formula>MOD(ROW(),2)</formula>
    </cfRule>
  </conditionalFormatting>
  <conditionalFormatting sqref="CB9">
    <cfRule type="expression" dxfId="645" priority="411" stopIfTrue="1">
      <formula>MOD(ROW(),2)</formula>
    </cfRule>
  </conditionalFormatting>
  <conditionalFormatting sqref="CN9:CO9">
    <cfRule type="expression" dxfId="644" priority="410" stopIfTrue="1">
      <formula>MOD(ROW(),2)</formula>
    </cfRule>
  </conditionalFormatting>
  <conditionalFormatting sqref="CM9">
    <cfRule type="expression" dxfId="643" priority="409" stopIfTrue="1">
      <formula>MOD(ROW(),2)</formula>
    </cfRule>
  </conditionalFormatting>
  <conditionalFormatting sqref="DH9">
    <cfRule type="expression" dxfId="642" priority="405" stopIfTrue="1">
      <formula>MOD(ROW(),2)</formula>
    </cfRule>
  </conditionalFormatting>
  <conditionalFormatting sqref="H9">
    <cfRule type="expression" dxfId="641" priority="403" stopIfTrue="1">
      <formula>MOD(ROW(),2)</formula>
    </cfRule>
  </conditionalFormatting>
  <conditionalFormatting sqref="BF9">
    <cfRule type="expression" dxfId="640" priority="402" stopIfTrue="1">
      <formula>MOD(ROW(),2)</formula>
    </cfRule>
  </conditionalFormatting>
  <conditionalFormatting sqref="CV9:CW9">
    <cfRule type="expression" dxfId="639" priority="401" stopIfTrue="1">
      <formula>MOD(ROW(),2)</formula>
    </cfRule>
  </conditionalFormatting>
  <conditionalFormatting sqref="CX9">
    <cfRule type="expression" dxfId="638" priority="400" stopIfTrue="1">
      <formula>MOD(ROW(),2)</formula>
    </cfRule>
  </conditionalFormatting>
  <conditionalFormatting sqref="DB9">
    <cfRule type="expression" dxfId="637" priority="399" stopIfTrue="1">
      <formula>MOD(ROW(),2)</formula>
    </cfRule>
  </conditionalFormatting>
  <conditionalFormatting sqref="CV8:CW8">
    <cfRule type="expression" dxfId="636" priority="395" stopIfTrue="1">
      <formula>MOD(ROW(),2)</formula>
    </cfRule>
  </conditionalFormatting>
  <conditionalFormatting sqref="CX8">
    <cfRule type="expression" dxfId="635" priority="394" stopIfTrue="1">
      <formula>MOD(ROW(),2)</formula>
    </cfRule>
  </conditionalFormatting>
  <conditionalFormatting sqref="DG8">
    <cfRule type="expression" dxfId="634" priority="393" stopIfTrue="1">
      <formula>MOD(ROW(),2)</formula>
    </cfRule>
  </conditionalFormatting>
  <conditionalFormatting sqref="CY8:CZ8">
    <cfRule type="expression" dxfId="633" priority="392" stopIfTrue="1">
      <formula>MOD(ROW(),2)</formula>
    </cfRule>
  </conditionalFormatting>
  <conditionalFormatting sqref="DA8:DC8">
    <cfRule type="expression" dxfId="632" priority="391" stopIfTrue="1">
      <formula>MOD(ROW(),2)</formula>
    </cfRule>
  </conditionalFormatting>
  <conditionalFormatting sqref="K9:L9">
    <cfRule type="expression" dxfId="631" priority="390" stopIfTrue="1">
      <formula>MOD(ROW(),2)</formula>
    </cfRule>
  </conditionalFormatting>
  <conditionalFormatting sqref="BG10:BJ10 CC10:CE10 DD10:DF10 A10:Q10 DK10:JR10">
    <cfRule type="expression" dxfId="630" priority="388" stopIfTrue="1">
      <formula>MOD(ROW(),2)</formula>
    </cfRule>
  </conditionalFormatting>
  <conditionalFormatting sqref="R10">
    <cfRule type="expression" dxfId="629" priority="387" stopIfTrue="1">
      <formula>MOD(ROW(),2)</formula>
    </cfRule>
  </conditionalFormatting>
  <conditionalFormatting sqref="S10">
    <cfRule type="expression" dxfId="628" priority="386" stopIfTrue="1">
      <formula>MOD(ROW(),2)</formula>
    </cfRule>
  </conditionalFormatting>
  <conditionalFormatting sqref="U10">
    <cfRule type="expression" dxfId="627" priority="385" stopIfTrue="1">
      <formula>MOD(ROW(),2)</formula>
    </cfRule>
  </conditionalFormatting>
  <conditionalFormatting sqref="BD10">
    <cfRule type="expression" dxfId="626" priority="384" stopIfTrue="1">
      <formula>MOD(ROW(),2)</formula>
    </cfRule>
  </conditionalFormatting>
  <conditionalFormatting sqref="BE10">
    <cfRule type="expression" dxfId="625" priority="383" stopIfTrue="1">
      <formula>MOD(ROW(),2)</formula>
    </cfRule>
  </conditionalFormatting>
  <conditionalFormatting sqref="BK10">
    <cfRule type="expression" dxfId="624" priority="382" stopIfTrue="1">
      <formula>MOD(ROW(),2)</formula>
    </cfRule>
  </conditionalFormatting>
  <conditionalFormatting sqref="BL10">
    <cfRule type="expression" dxfId="623" priority="381" stopIfTrue="1">
      <formula>MOD(ROW(),2)</formula>
    </cfRule>
  </conditionalFormatting>
  <conditionalFormatting sqref="BM10:BP10">
    <cfRule type="expression" dxfId="622" priority="380" stopIfTrue="1">
      <formula>MOD(ROW(),2)</formula>
    </cfRule>
  </conditionalFormatting>
  <conditionalFormatting sqref="BQ10">
    <cfRule type="expression" dxfId="621" priority="379" stopIfTrue="1">
      <formula>MOD(ROW(),2)</formula>
    </cfRule>
  </conditionalFormatting>
  <conditionalFormatting sqref="BR10">
    <cfRule type="expression" dxfId="620" priority="378" stopIfTrue="1">
      <formula>MOD(ROW(),2)</formula>
    </cfRule>
  </conditionalFormatting>
  <conditionalFormatting sqref="BZ10">
    <cfRule type="expression" dxfId="619" priority="377" stopIfTrue="1">
      <formula>MOD(ROW(),2)</formula>
    </cfRule>
  </conditionalFormatting>
  <conditionalFormatting sqref="BS10">
    <cfRule type="expression" dxfId="618" priority="376" stopIfTrue="1">
      <formula>MOD(ROW(),2)</formula>
    </cfRule>
  </conditionalFormatting>
  <conditionalFormatting sqref="BT10:BV10">
    <cfRule type="expression" dxfId="617" priority="375" stopIfTrue="1">
      <formula>MOD(ROW(),2)</formula>
    </cfRule>
  </conditionalFormatting>
  <conditionalFormatting sqref="BX10">
    <cfRule type="expression" dxfId="616" priority="374" stopIfTrue="1">
      <formula>MOD(ROW(),2)</formula>
    </cfRule>
  </conditionalFormatting>
  <conditionalFormatting sqref="CA10">
    <cfRule type="expression" dxfId="615" priority="373" stopIfTrue="1">
      <formula>MOD(ROW(),2)</formula>
    </cfRule>
  </conditionalFormatting>
  <conditionalFormatting sqref="BY10">
    <cfRule type="expression" dxfId="614" priority="372" stopIfTrue="1">
      <formula>MOD(ROW(),2)</formula>
    </cfRule>
  </conditionalFormatting>
  <conditionalFormatting sqref="CB10">
    <cfRule type="expression" dxfId="613" priority="371" stopIfTrue="1">
      <formula>MOD(ROW(),2)</formula>
    </cfRule>
  </conditionalFormatting>
  <conditionalFormatting sqref="CG10">
    <cfRule type="expression" dxfId="612" priority="370" stopIfTrue="1">
      <formula>MOD(ROW(),2)</formula>
    </cfRule>
  </conditionalFormatting>
  <conditionalFormatting sqref="CI10">
    <cfRule type="expression" dxfId="611" priority="369" stopIfTrue="1">
      <formula>MOD(ROW(),2)</formula>
    </cfRule>
  </conditionalFormatting>
  <conditionalFormatting sqref="CK10">
    <cfRule type="expression" dxfId="610" priority="368" stopIfTrue="1">
      <formula>MOD(ROW(),2)</formula>
    </cfRule>
  </conditionalFormatting>
  <conditionalFormatting sqref="CP10:CR10">
    <cfRule type="expression" dxfId="609" priority="367" stopIfTrue="1">
      <formula>MOD(ROW(),2)</formula>
    </cfRule>
  </conditionalFormatting>
  <conditionalFormatting sqref="CN10">
    <cfRule type="expression" dxfId="608" priority="366" stopIfTrue="1">
      <formula>MOD(ROW(),2)</formula>
    </cfRule>
  </conditionalFormatting>
  <conditionalFormatting sqref="CM10">
    <cfRule type="expression" dxfId="607" priority="365" stopIfTrue="1">
      <formula>MOD(ROW(),2)</formula>
    </cfRule>
  </conditionalFormatting>
  <conditionalFormatting sqref="CS10">
    <cfRule type="expression" dxfId="606" priority="364" stopIfTrue="1">
      <formula>MOD(ROW(),2)</formula>
    </cfRule>
  </conditionalFormatting>
  <conditionalFormatting sqref="CV10:CW10">
    <cfRule type="expression" dxfId="605" priority="363" stopIfTrue="1">
      <formula>MOD(ROW(),2)</formula>
    </cfRule>
  </conditionalFormatting>
  <conditionalFormatting sqref="DG10">
    <cfRule type="expression" dxfId="604" priority="362" stopIfTrue="1">
      <formula>MOD(ROW(),2)</formula>
    </cfRule>
  </conditionalFormatting>
  <conditionalFormatting sqref="DI10">
    <cfRule type="expression" dxfId="603" priority="361" stopIfTrue="1">
      <formula>MOD(ROW(),2)</formula>
    </cfRule>
  </conditionalFormatting>
  <conditionalFormatting sqref="DH10">
    <cfRule type="expression" dxfId="602" priority="358" stopIfTrue="1">
      <formula>MOD(ROW(),2)</formula>
    </cfRule>
  </conditionalFormatting>
  <conditionalFormatting sqref="DB10">
    <cfRule type="expression" dxfId="601" priority="357" stopIfTrue="1">
      <formula>MOD(ROW(),2)</formula>
    </cfRule>
  </conditionalFormatting>
  <conditionalFormatting sqref="DJ10">
    <cfRule type="expression" dxfId="600" priority="356" stopIfTrue="1">
      <formula>MOD(ROW(),2)</formula>
    </cfRule>
  </conditionalFormatting>
  <conditionalFormatting sqref="T10">
    <cfRule type="expression" dxfId="599" priority="355" stopIfTrue="1">
      <formula>MOD(ROW(),2)</formula>
    </cfRule>
  </conditionalFormatting>
  <conditionalFormatting sqref="CO10">
    <cfRule type="expression" dxfId="598" priority="354" stopIfTrue="1">
      <formula>MOD(ROW(),2)</formula>
    </cfRule>
  </conditionalFormatting>
  <conditionalFormatting sqref="BF10">
    <cfRule type="expression" dxfId="597" priority="353" stopIfTrue="1">
      <formula>MOD(ROW(),2)</formula>
    </cfRule>
  </conditionalFormatting>
  <conditionalFormatting sqref="BW10">
    <cfRule type="expression" dxfId="596" priority="352" stopIfTrue="1">
      <formula>MOD(ROW(),2)</formula>
    </cfRule>
  </conditionalFormatting>
  <conditionalFormatting sqref="CF10">
    <cfRule type="expression" dxfId="595" priority="351" stopIfTrue="1">
      <formula>MOD(ROW(),2)</formula>
    </cfRule>
  </conditionalFormatting>
  <conditionalFormatting sqref="CH10">
    <cfRule type="expression" dxfId="594" priority="350" stopIfTrue="1">
      <formula>MOD(ROW(),2)</formula>
    </cfRule>
  </conditionalFormatting>
  <conditionalFormatting sqref="CJ10">
    <cfRule type="expression" dxfId="593" priority="349" stopIfTrue="1">
      <formula>MOD(ROW(),2)</formula>
    </cfRule>
  </conditionalFormatting>
  <conditionalFormatting sqref="CL10">
    <cfRule type="expression" dxfId="592" priority="348" stopIfTrue="1">
      <formula>MOD(ROW(),2)</formula>
    </cfRule>
  </conditionalFormatting>
  <conditionalFormatting sqref="CX10">
    <cfRule type="expression" dxfId="591" priority="347" stopIfTrue="1">
      <formula>MOD(ROW(),2)</formula>
    </cfRule>
  </conditionalFormatting>
  <conditionalFormatting sqref="CC11:CE11 BG11:BJ11 A11:C11 H11:Q11 DK11:JR11">
    <cfRule type="expression" dxfId="590" priority="346" stopIfTrue="1">
      <formula>MOD(ROW(),2)</formula>
    </cfRule>
  </conditionalFormatting>
  <conditionalFormatting sqref="R11">
    <cfRule type="expression" dxfId="589" priority="345" stopIfTrue="1">
      <formula>MOD(ROW(),2)</formula>
    </cfRule>
  </conditionalFormatting>
  <conditionalFormatting sqref="S11">
    <cfRule type="expression" dxfId="588" priority="344" stopIfTrue="1">
      <formula>MOD(ROW(),2)</formula>
    </cfRule>
  </conditionalFormatting>
  <conditionalFormatting sqref="U11">
    <cfRule type="expression" dxfId="587" priority="343" stopIfTrue="1">
      <formula>MOD(ROW(),2)</formula>
    </cfRule>
  </conditionalFormatting>
  <conditionalFormatting sqref="BD11">
    <cfRule type="expression" dxfId="586" priority="342" stopIfTrue="1">
      <formula>MOD(ROW(),2)</formula>
    </cfRule>
  </conditionalFormatting>
  <conditionalFormatting sqref="BE11">
    <cfRule type="expression" dxfId="585" priority="341" stopIfTrue="1">
      <formula>MOD(ROW(),2)</formula>
    </cfRule>
  </conditionalFormatting>
  <conditionalFormatting sqref="BK11">
    <cfRule type="expression" dxfId="584" priority="340" stopIfTrue="1">
      <formula>MOD(ROW(),2)</formula>
    </cfRule>
  </conditionalFormatting>
  <conditionalFormatting sqref="BL11">
    <cfRule type="expression" dxfId="583" priority="339" stopIfTrue="1">
      <formula>MOD(ROW(),2)</formula>
    </cfRule>
  </conditionalFormatting>
  <conditionalFormatting sqref="BM11:BP11">
    <cfRule type="expression" dxfId="582" priority="338" stopIfTrue="1">
      <formula>MOD(ROW(),2)</formula>
    </cfRule>
  </conditionalFormatting>
  <conditionalFormatting sqref="BQ11">
    <cfRule type="expression" dxfId="581" priority="337" stopIfTrue="1">
      <formula>MOD(ROW(),2)</formula>
    </cfRule>
  </conditionalFormatting>
  <conditionalFormatting sqref="BR11">
    <cfRule type="expression" dxfId="580" priority="336" stopIfTrue="1">
      <formula>MOD(ROW(),2)</formula>
    </cfRule>
  </conditionalFormatting>
  <conditionalFormatting sqref="BS11">
    <cfRule type="expression" dxfId="579" priority="335" stopIfTrue="1">
      <formula>MOD(ROW(),2)</formula>
    </cfRule>
  </conditionalFormatting>
  <conditionalFormatting sqref="BT11:BV11">
    <cfRule type="expression" dxfId="578" priority="334" stopIfTrue="1">
      <formula>MOD(ROW(),2)</formula>
    </cfRule>
  </conditionalFormatting>
  <conditionalFormatting sqref="BZ11">
    <cfRule type="expression" dxfId="577" priority="333" stopIfTrue="1">
      <formula>MOD(ROW(),2)</formula>
    </cfRule>
  </conditionalFormatting>
  <conditionalFormatting sqref="BX11">
    <cfRule type="expression" dxfId="576" priority="332" stopIfTrue="1">
      <formula>MOD(ROW(),2)</formula>
    </cfRule>
  </conditionalFormatting>
  <conditionalFormatting sqref="CA11">
    <cfRule type="expression" dxfId="575" priority="331" stopIfTrue="1">
      <formula>MOD(ROW(),2)</formula>
    </cfRule>
  </conditionalFormatting>
  <conditionalFormatting sqref="CB11">
    <cfRule type="expression" dxfId="574" priority="330" stopIfTrue="1">
      <formula>MOD(ROW(),2)</formula>
    </cfRule>
  </conditionalFormatting>
  <conditionalFormatting sqref="CF11">
    <cfRule type="expression" dxfId="573" priority="329" stopIfTrue="1">
      <formula>MOD(ROW(),2)</formula>
    </cfRule>
  </conditionalFormatting>
  <conditionalFormatting sqref="CI11">
    <cfRule type="expression" dxfId="572" priority="328" stopIfTrue="1">
      <formula>MOD(ROW(),2)</formula>
    </cfRule>
  </conditionalFormatting>
  <conditionalFormatting sqref="CK11">
    <cfRule type="expression" dxfId="571" priority="327" stopIfTrue="1">
      <formula>MOD(ROW(),2)</formula>
    </cfRule>
  </conditionalFormatting>
  <conditionalFormatting sqref="CL11">
    <cfRule type="expression" dxfId="570" priority="326" stopIfTrue="1">
      <formula>MOD(ROW(),2)</formula>
    </cfRule>
  </conditionalFormatting>
  <conditionalFormatting sqref="CN11">
    <cfRule type="expression" dxfId="569" priority="325" stopIfTrue="1">
      <formula>MOD(ROW(),2)</formula>
    </cfRule>
  </conditionalFormatting>
  <conditionalFormatting sqref="CM11">
    <cfRule type="expression" dxfId="568" priority="324" stopIfTrue="1">
      <formula>MOD(ROW(),2)</formula>
    </cfRule>
  </conditionalFormatting>
  <conditionalFormatting sqref="CP11:CR11">
    <cfRule type="expression" dxfId="567" priority="323" stopIfTrue="1">
      <formula>MOD(ROW(),2)</formula>
    </cfRule>
  </conditionalFormatting>
  <conditionalFormatting sqref="DH11">
    <cfRule type="expression" dxfId="566" priority="318" stopIfTrue="1">
      <formula>MOD(ROW(),2)</formula>
    </cfRule>
  </conditionalFormatting>
  <conditionalFormatting sqref="DJ11">
    <cfRule type="expression" dxfId="565" priority="317" stopIfTrue="1">
      <formula>MOD(ROW(),2)</formula>
    </cfRule>
  </conditionalFormatting>
  <conditionalFormatting sqref="T11">
    <cfRule type="expression" dxfId="564" priority="316" stopIfTrue="1">
      <formula>MOD(ROW(),2)</formula>
    </cfRule>
  </conditionalFormatting>
  <conditionalFormatting sqref="BY11">
    <cfRule type="expression" dxfId="563" priority="315" stopIfTrue="1">
      <formula>MOD(ROW(),2)</formula>
    </cfRule>
  </conditionalFormatting>
  <conditionalFormatting sqref="CO11">
    <cfRule type="expression" dxfId="562" priority="314" stopIfTrue="1">
      <formula>MOD(ROW(),2)</formula>
    </cfRule>
  </conditionalFormatting>
  <conditionalFormatting sqref="BF11">
    <cfRule type="expression" dxfId="561" priority="313" stopIfTrue="1">
      <formula>MOD(ROW(),2)</formula>
    </cfRule>
  </conditionalFormatting>
  <conditionalFormatting sqref="BW11">
    <cfRule type="expression" dxfId="560" priority="312" stopIfTrue="1">
      <formula>MOD(ROW(),2)</formula>
    </cfRule>
  </conditionalFormatting>
  <conditionalFormatting sqref="CG11">
    <cfRule type="expression" dxfId="559" priority="311" stopIfTrue="1">
      <formula>MOD(ROW(),2)</formula>
    </cfRule>
  </conditionalFormatting>
  <conditionalFormatting sqref="CH11">
    <cfRule type="expression" dxfId="558" priority="310" stopIfTrue="1">
      <formula>MOD(ROW(),2)</formula>
    </cfRule>
  </conditionalFormatting>
  <conditionalFormatting sqref="CJ11">
    <cfRule type="expression" dxfId="557" priority="309" stopIfTrue="1">
      <formula>MOD(ROW(),2)</formula>
    </cfRule>
  </conditionalFormatting>
  <conditionalFormatting sqref="D11:G11">
    <cfRule type="expression" dxfId="556" priority="308" stopIfTrue="1">
      <formula>MOD(ROW(),2)</formula>
    </cfRule>
  </conditionalFormatting>
  <conditionalFormatting sqref="CS11">
    <cfRule type="expression" dxfId="555" priority="307" stopIfTrue="1">
      <formula>MOD(ROW(),2)</formula>
    </cfRule>
  </conditionalFormatting>
  <conditionalFormatting sqref="CX11 CX14">
    <cfRule type="expression" dxfId="554" priority="306" stopIfTrue="1">
      <formula>MOD(ROW(),2)</formula>
    </cfRule>
  </conditionalFormatting>
  <conditionalFormatting sqref="CV11:CW11">
    <cfRule type="expression" dxfId="553" priority="305" stopIfTrue="1">
      <formula>MOD(ROW(),2)</formula>
    </cfRule>
  </conditionalFormatting>
  <conditionalFormatting sqref="DD11:DF11">
    <cfRule type="expression" dxfId="552" priority="304" stopIfTrue="1">
      <formula>MOD(ROW(),2)</formula>
    </cfRule>
  </conditionalFormatting>
  <conditionalFormatting sqref="DG11">
    <cfRule type="expression" dxfId="551" priority="303" stopIfTrue="1">
      <formula>MOD(ROW(),2)</formula>
    </cfRule>
  </conditionalFormatting>
  <conditionalFormatting sqref="DB11">
    <cfRule type="expression" dxfId="550" priority="302" stopIfTrue="1">
      <formula>MOD(ROW(),2)</formula>
    </cfRule>
  </conditionalFormatting>
  <conditionalFormatting sqref="BH12:BJ12 CC12:CE12 BF12 CO12 DK12:JR12 A12:Q12">
    <cfRule type="expression" dxfId="549" priority="301" stopIfTrue="1">
      <formula>MOD(ROW(),2)</formula>
    </cfRule>
  </conditionalFormatting>
  <conditionalFormatting sqref="R12">
    <cfRule type="expression" dxfId="548" priority="300" stopIfTrue="1">
      <formula>MOD(ROW(),2)</formula>
    </cfRule>
  </conditionalFormatting>
  <conditionalFormatting sqref="S12">
    <cfRule type="expression" dxfId="547" priority="299" stopIfTrue="1">
      <formula>MOD(ROW(),2)</formula>
    </cfRule>
  </conditionalFormatting>
  <conditionalFormatting sqref="U12">
    <cfRule type="expression" dxfId="546" priority="298" stopIfTrue="1">
      <formula>MOD(ROW(),2)</formula>
    </cfRule>
  </conditionalFormatting>
  <conditionalFormatting sqref="BD12">
    <cfRule type="expression" dxfId="545" priority="297" stopIfTrue="1">
      <formula>MOD(ROW(),2)</formula>
    </cfRule>
  </conditionalFormatting>
  <conditionalFormatting sqref="BE12">
    <cfRule type="expression" dxfId="544" priority="296" stopIfTrue="1">
      <formula>MOD(ROW(),2)</formula>
    </cfRule>
  </conditionalFormatting>
  <conditionalFormatting sqref="BK12">
    <cfRule type="expression" dxfId="543" priority="295" stopIfTrue="1">
      <formula>MOD(ROW(),2)</formula>
    </cfRule>
  </conditionalFormatting>
  <conditionalFormatting sqref="BL12">
    <cfRule type="expression" dxfId="542" priority="294" stopIfTrue="1">
      <formula>MOD(ROW(),2)</formula>
    </cfRule>
  </conditionalFormatting>
  <conditionalFormatting sqref="BM12:BP12">
    <cfRule type="expression" dxfId="541" priority="293" stopIfTrue="1">
      <formula>MOD(ROW(),2)</formula>
    </cfRule>
  </conditionalFormatting>
  <conditionalFormatting sqref="BR12">
    <cfRule type="expression" dxfId="540" priority="292" stopIfTrue="1">
      <formula>MOD(ROW(),2)</formula>
    </cfRule>
  </conditionalFormatting>
  <conditionalFormatting sqref="BS12">
    <cfRule type="expression" dxfId="539" priority="291" stopIfTrue="1">
      <formula>MOD(ROW(),2)</formula>
    </cfRule>
  </conditionalFormatting>
  <conditionalFormatting sqref="BT12:BV12">
    <cfRule type="expression" dxfId="538" priority="290" stopIfTrue="1">
      <formula>MOD(ROW(),2)</formula>
    </cfRule>
  </conditionalFormatting>
  <conditionalFormatting sqref="BW12">
    <cfRule type="expression" dxfId="537" priority="289" stopIfTrue="1">
      <formula>MOD(ROW(),2)</formula>
    </cfRule>
  </conditionalFormatting>
  <conditionalFormatting sqref="BZ12">
    <cfRule type="expression" dxfId="536" priority="288" stopIfTrue="1">
      <formula>MOD(ROW(),2)</formula>
    </cfRule>
  </conditionalFormatting>
  <conditionalFormatting sqref="BX12">
    <cfRule type="expression" dxfId="535" priority="287" stopIfTrue="1">
      <formula>MOD(ROW(),2)</formula>
    </cfRule>
  </conditionalFormatting>
  <conditionalFormatting sqref="CA12">
    <cfRule type="expression" dxfId="534" priority="286" stopIfTrue="1">
      <formula>MOD(ROW(),2)</formula>
    </cfRule>
  </conditionalFormatting>
  <conditionalFormatting sqref="BY12">
    <cfRule type="expression" dxfId="533" priority="285" stopIfTrue="1">
      <formula>MOD(ROW(),2)</formula>
    </cfRule>
  </conditionalFormatting>
  <conditionalFormatting sqref="CB12">
    <cfRule type="expression" dxfId="532" priority="284" stopIfTrue="1">
      <formula>MOD(ROW(),2)</formula>
    </cfRule>
  </conditionalFormatting>
  <conditionalFormatting sqref="CF12">
    <cfRule type="expression" dxfId="531" priority="283" stopIfTrue="1">
      <formula>MOD(ROW(),2)</formula>
    </cfRule>
  </conditionalFormatting>
  <conditionalFormatting sqref="CI12">
    <cfRule type="expression" dxfId="530" priority="282" stopIfTrue="1">
      <formula>MOD(ROW(),2)</formula>
    </cfRule>
  </conditionalFormatting>
  <conditionalFormatting sqref="CJ12">
    <cfRule type="expression" dxfId="529" priority="281" stopIfTrue="1">
      <formula>MOD(ROW(),2)</formula>
    </cfRule>
  </conditionalFormatting>
  <conditionalFormatting sqref="CL12">
    <cfRule type="expression" dxfId="528" priority="280" stopIfTrue="1">
      <formula>MOD(ROW(),2)</formula>
    </cfRule>
  </conditionalFormatting>
  <conditionalFormatting sqref="CN12">
    <cfRule type="expression" dxfId="527" priority="279" stopIfTrue="1">
      <formula>MOD(ROW(),2)</formula>
    </cfRule>
  </conditionalFormatting>
  <conditionalFormatting sqref="CM12">
    <cfRule type="expression" dxfId="526" priority="278" stopIfTrue="1">
      <formula>MOD(ROW(),2)</formula>
    </cfRule>
  </conditionalFormatting>
  <conditionalFormatting sqref="DH12">
    <cfRule type="expression" dxfId="525" priority="271" stopIfTrue="1">
      <formula>MOD(ROW(),2)</formula>
    </cfRule>
  </conditionalFormatting>
  <conditionalFormatting sqref="T12">
    <cfRule type="expression" dxfId="524" priority="268" stopIfTrue="1">
      <formula>MOD(ROW(),2)</formula>
    </cfRule>
  </conditionalFormatting>
  <conditionalFormatting sqref="BG12">
    <cfRule type="expression" dxfId="523" priority="267" stopIfTrue="1">
      <formula>MOD(ROW(),2)</formula>
    </cfRule>
  </conditionalFormatting>
  <conditionalFormatting sqref="BQ12">
    <cfRule type="expression" dxfId="522" priority="266" stopIfTrue="1">
      <formula>MOD(ROW(),2)</formula>
    </cfRule>
  </conditionalFormatting>
  <conditionalFormatting sqref="CG12">
    <cfRule type="expression" dxfId="521" priority="265" stopIfTrue="1">
      <formula>MOD(ROW(),2)</formula>
    </cfRule>
  </conditionalFormatting>
  <conditionalFormatting sqref="CH12">
    <cfRule type="expression" dxfId="520" priority="264" stopIfTrue="1">
      <formula>MOD(ROW(),2)</formula>
    </cfRule>
  </conditionalFormatting>
  <conditionalFormatting sqref="CK12">
    <cfRule type="expression" dxfId="519" priority="263" stopIfTrue="1">
      <formula>MOD(ROW(),2)</formula>
    </cfRule>
  </conditionalFormatting>
  <conditionalFormatting sqref="DB12">
    <cfRule type="expression" dxfId="518" priority="262" stopIfTrue="1">
      <formula>MOD(ROW(),2)</formula>
    </cfRule>
  </conditionalFormatting>
  <conditionalFormatting sqref="V13:AX13 BF13 CO13 DK13:JR13 A13:Q13">
    <cfRule type="expression" dxfId="517" priority="261" stopIfTrue="1">
      <formula>MOD(ROW(),2)</formula>
    </cfRule>
  </conditionalFormatting>
  <conditionalFormatting sqref="R13">
    <cfRule type="expression" dxfId="516" priority="260" stopIfTrue="1">
      <formula>MOD(ROW(),2)</formula>
    </cfRule>
  </conditionalFormatting>
  <conditionalFormatting sqref="S13">
    <cfRule type="expression" dxfId="515" priority="259" stopIfTrue="1">
      <formula>MOD(ROW(),2)</formula>
    </cfRule>
  </conditionalFormatting>
  <conditionalFormatting sqref="U13">
    <cfRule type="expression" dxfId="514" priority="258" stopIfTrue="1">
      <formula>MOD(ROW(),2)</formula>
    </cfRule>
  </conditionalFormatting>
  <conditionalFormatting sqref="BG13:BJ13 CC13:CE13 AZ13 BB13">
    <cfRule type="expression" dxfId="513" priority="257" stopIfTrue="1">
      <formula>MOD(ROW(),2)</formula>
    </cfRule>
  </conditionalFormatting>
  <conditionalFormatting sqref="BD13">
    <cfRule type="expression" dxfId="512" priority="256" stopIfTrue="1">
      <formula>MOD(ROW(),2)</formula>
    </cfRule>
  </conditionalFormatting>
  <conditionalFormatting sqref="BE13">
    <cfRule type="expression" dxfId="511" priority="255" stopIfTrue="1">
      <formula>MOD(ROW(),2)</formula>
    </cfRule>
  </conditionalFormatting>
  <conditionalFormatting sqref="BM13:BP13">
    <cfRule type="expression" dxfId="510" priority="254" stopIfTrue="1">
      <formula>MOD(ROW(),2)</formula>
    </cfRule>
  </conditionalFormatting>
  <conditionalFormatting sqref="BS13">
    <cfRule type="expression" dxfId="509" priority="253" stopIfTrue="1">
      <formula>MOD(ROW(),2)</formula>
    </cfRule>
  </conditionalFormatting>
  <conditionalFormatting sqref="BT13:BV13">
    <cfRule type="expression" dxfId="508" priority="252" stopIfTrue="1">
      <formula>MOD(ROW(),2)</formula>
    </cfRule>
  </conditionalFormatting>
  <conditionalFormatting sqref="BX13">
    <cfRule type="expression" dxfId="507" priority="251" stopIfTrue="1">
      <formula>MOD(ROW(),2)</formula>
    </cfRule>
  </conditionalFormatting>
  <conditionalFormatting sqref="BY13">
    <cfRule type="expression" dxfId="506" priority="250" stopIfTrue="1">
      <formula>MOD(ROW(),2)</formula>
    </cfRule>
  </conditionalFormatting>
  <conditionalFormatting sqref="CB13">
    <cfRule type="expression" dxfId="505" priority="249" stopIfTrue="1">
      <formula>MOD(ROW(),2)</formula>
    </cfRule>
  </conditionalFormatting>
  <conditionalFormatting sqref="CI13">
    <cfRule type="expression" dxfId="504" priority="248" stopIfTrue="1">
      <formula>MOD(ROW(),2)</formula>
    </cfRule>
  </conditionalFormatting>
  <conditionalFormatting sqref="CK13">
    <cfRule type="expression" dxfId="503" priority="247" stopIfTrue="1">
      <formula>MOD(ROW(),2)</formula>
    </cfRule>
  </conditionalFormatting>
  <conditionalFormatting sqref="CN13">
    <cfRule type="expression" dxfId="502" priority="246" stopIfTrue="1">
      <formula>MOD(ROW(),2)</formula>
    </cfRule>
  </conditionalFormatting>
  <conditionalFormatting sqref="CM13">
    <cfRule type="expression" dxfId="501" priority="245" stopIfTrue="1">
      <formula>MOD(ROW(),2)</formula>
    </cfRule>
  </conditionalFormatting>
  <conditionalFormatting sqref="DB13">
    <cfRule type="expression" dxfId="500" priority="240" stopIfTrue="1">
      <formula>MOD(ROW(),2)</formula>
    </cfRule>
  </conditionalFormatting>
  <conditionalFormatting sqref="AY13">
    <cfRule type="expression" dxfId="499" priority="239" stopIfTrue="1">
      <formula>MOD(ROW(),2)</formula>
    </cfRule>
  </conditionalFormatting>
  <conditionalFormatting sqref="BZ13">
    <cfRule type="expression" dxfId="498" priority="238" stopIfTrue="1">
      <formula>MOD(ROW(),2)</formula>
    </cfRule>
  </conditionalFormatting>
  <conditionalFormatting sqref="DH13">
    <cfRule type="expression" dxfId="497" priority="241" stopIfTrue="1">
      <formula>MOD(ROW(),2)</formula>
    </cfRule>
  </conditionalFormatting>
  <conditionalFormatting sqref="CA13">
    <cfRule type="expression" dxfId="496" priority="237" stopIfTrue="1">
      <formula>MOD(ROW(),2)</formula>
    </cfRule>
  </conditionalFormatting>
  <conditionalFormatting sqref="CL13">
    <cfRule type="expression" dxfId="495" priority="236" stopIfTrue="1">
      <formula>MOD(ROW(),2)</formula>
    </cfRule>
  </conditionalFormatting>
  <conditionalFormatting sqref="T13">
    <cfRule type="expression" dxfId="494" priority="230" stopIfTrue="1">
      <formula>MOD(ROW(),2)</formula>
    </cfRule>
  </conditionalFormatting>
  <conditionalFormatting sqref="DJ13">
    <cfRule type="expression" dxfId="493" priority="232" stopIfTrue="1">
      <formula>MOD(ROW(),2)</formula>
    </cfRule>
  </conditionalFormatting>
  <conditionalFormatting sqref="BA13">
    <cfRule type="expression" dxfId="492" priority="231" stopIfTrue="1">
      <formula>MOD(ROW(),2)</formula>
    </cfRule>
  </conditionalFormatting>
  <conditionalFormatting sqref="BL13">
    <cfRule type="expression" dxfId="491" priority="228" stopIfTrue="1">
      <formula>MOD(ROW(),2)</formula>
    </cfRule>
  </conditionalFormatting>
  <conditionalFormatting sqref="BC13">
    <cfRule type="expression" dxfId="490" priority="229" stopIfTrue="1">
      <formula>MOD(ROW(),2)</formula>
    </cfRule>
  </conditionalFormatting>
  <conditionalFormatting sqref="BK13">
    <cfRule type="expression" dxfId="489" priority="227" stopIfTrue="1">
      <formula>MOD(ROW(),2)</formula>
    </cfRule>
  </conditionalFormatting>
  <conditionalFormatting sqref="BQ13">
    <cfRule type="expression" dxfId="488" priority="226" stopIfTrue="1">
      <formula>MOD(ROW(),2)</formula>
    </cfRule>
  </conditionalFormatting>
  <conditionalFormatting sqref="BW13">
    <cfRule type="expression" dxfId="487" priority="225" stopIfTrue="1">
      <formula>MOD(ROW(),2)</formula>
    </cfRule>
  </conditionalFormatting>
  <conditionalFormatting sqref="BR13">
    <cfRule type="expression" dxfId="486" priority="224" stopIfTrue="1">
      <formula>MOD(ROW(),2)</formula>
    </cfRule>
  </conditionalFormatting>
  <conditionalFormatting sqref="CF13">
    <cfRule type="expression" dxfId="485" priority="223" stopIfTrue="1">
      <formula>MOD(ROW(),2)</formula>
    </cfRule>
  </conditionalFormatting>
  <conditionalFormatting sqref="CG13">
    <cfRule type="expression" dxfId="484" priority="222" stopIfTrue="1">
      <formula>MOD(ROW(),2)</formula>
    </cfRule>
  </conditionalFormatting>
  <conditionalFormatting sqref="CH13">
    <cfRule type="expression" dxfId="483" priority="221" stopIfTrue="1">
      <formula>MOD(ROW(),2)</formula>
    </cfRule>
  </conditionalFormatting>
  <conditionalFormatting sqref="CJ13">
    <cfRule type="expression" dxfId="482" priority="220" stopIfTrue="1">
      <formula>MOD(ROW(),2)</formula>
    </cfRule>
  </conditionalFormatting>
  <conditionalFormatting sqref="CP13:CR13">
    <cfRule type="expression" dxfId="481" priority="219" stopIfTrue="1">
      <formula>MOD(ROW(),2)</formula>
    </cfRule>
  </conditionalFormatting>
  <conditionalFormatting sqref="CS13">
    <cfRule type="expression" dxfId="480" priority="218" stopIfTrue="1">
      <formula>MOD(ROW(),2)</formula>
    </cfRule>
  </conditionalFormatting>
  <conditionalFormatting sqref="CV13:CW13">
    <cfRule type="expression" dxfId="479" priority="217" stopIfTrue="1">
      <formula>MOD(ROW(),2)</formula>
    </cfRule>
  </conditionalFormatting>
  <conditionalFormatting sqref="CT13:CU13">
    <cfRule type="expression" dxfId="478" priority="216" stopIfTrue="1">
      <formula>MOD(ROW(),2)</formula>
    </cfRule>
  </conditionalFormatting>
  <conditionalFormatting sqref="CX13">
    <cfRule type="expression" dxfId="477" priority="215" stopIfTrue="1">
      <formula>MOD(ROW(),2)</formula>
    </cfRule>
  </conditionalFormatting>
  <conditionalFormatting sqref="DG13">
    <cfRule type="expression" dxfId="476" priority="212" stopIfTrue="1">
      <formula>MOD(ROW(),2)</formula>
    </cfRule>
  </conditionalFormatting>
  <conditionalFormatting sqref="DI13">
    <cfRule type="expression" dxfId="475" priority="211" stopIfTrue="1">
      <formula>MOD(ROW(),2)</formula>
    </cfRule>
  </conditionalFormatting>
  <conditionalFormatting sqref="DD13:DF13">
    <cfRule type="expression" dxfId="474" priority="210" stopIfTrue="1">
      <formula>MOD(ROW(),2)</formula>
    </cfRule>
  </conditionalFormatting>
  <conditionalFormatting sqref="CC14:CE14 BF14:BL14 A14:Q14 DK14:JR14">
    <cfRule type="expression" dxfId="473" priority="209" stopIfTrue="1">
      <formula>MOD(ROW(),2)</formula>
    </cfRule>
  </conditionalFormatting>
  <conditionalFormatting sqref="R14">
    <cfRule type="expression" dxfId="472" priority="208" stopIfTrue="1">
      <formula>MOD(ROW(),2)</formula>
    </cfRule>
  </conditionalFormatting>
  <conditionalFormatting sqref="S14">
    <cfRule type="expression" dxfId="471" priority="207" stopIfTrue="1">
      <formula>MOD(ROW(),2)</formula>
    </cfRule>
  </conditionalFormatting>
  <conditionalFormatting sqref="T14">
    <cfRule type="expression" dxfId="470" priority="206" stopIfTrue="1">
      <formula>MOD(ROW(),2)</formula>
    </cfRule>
  </conditionalFormatting>
  <conditionalFormatting sqref="U14">
    <cfRule type="expression" dxfId="469" priority="205" stopIfTrue="1">
      <formula>MOD(ROW(),2)</formula>
    </cfRule>
  </conditionalFormatting>
  <conditionalFormatting sqref="BD14">
    <cfRule type="expression" dxfId="468" priority="204" stopIfTrue="1">
      <formula>MOD(ROW(),2)</formula>
    </cfRule>
  </conditionalFormatting>
  <conditionalFormatting sqref="BE14">
    <cfRule type="expression" dxfId="467" priority="203" stopIfTrue="1">
      <formula>MOD(ROW(),2)</formula>
    </cfRule>
  </conditionalFormatting>
  <conditionalFormatting sqref="BM14:BP14">
    <cfRule type="expression" dxfId="466" priority="202" stopIfTrue="1">
      <formula>MOD(ROW(),2)</formula>
    </cfRule>
  </conditionalFormatting>
  <conditionalFormatting sqref="BQ14">
    <cfRule type="expression" dxfId="465" priority="201" stopIfTrue="1">
      <formula>MOD(ROW(),2)</formula>
    </cfRule>
  </conditionalFormatting>
  <conditionalFormatting sqref="BR14">
    <cfRule type="expression" dxfId="464" priority="200" stopIfTrue="1">
      <formula>MOD(ROW(),2)</formula>
    </cfRule>
  </conditionalFormatting>
  <conditionalFormatting sqref="BS14">
    <cfRule type="expression" dxfId="463" priority="199" stopIfTrue="1">
      <formula>MOD(ROW(),2)</formula>
    </cfRule>
  </conditionalFormatting>
  <conditionalFormatting sqref="BT14:BV14">
    <cfRule type="expression" dxfId="462" priority="198" stopIfTrue="1">
      <formula>MOD(ROW(),2)</formula>
    </cfRule>
  </conditionalFormatting>
  <conditionalFormatting sqref="BX14">
    <cfRule type="expression" dxfId="461" priority="197" stopIfTrue="1">
      <formula>MOD(ROW(),2)</formula>
    </cfRule>
  </conditionalFormatting>
  <conditionalFormatting sqref="BY14">
    <cfRule type="expression" dxfId="460" priority="196" stopIfTrue="1">
      <formula>MOD(ROW(),2)</formula>
    </cfRule>
  </conditionalFormatting>
  <conditionalFormatting sqref="CB14">
    <cfRule type="expression" dxfId="459" priority="195" stopIfTrue="1">
      <formula>MOD(ROW(),2)</formula>
    </cfRule>
  </conditionalFormatting>
  <conditionalFormatting sqref="CF14">
    <cfRule type="expression" dxfId="458" priority="194" stopIfTrue="1">
      <formula>MOD(ROW(),2)</formula>
    </cfRule>
  </conditionalFormatting>
  <conditionalFormatting sqref="CI14">
    <cfRule type="expression" dxfId="457" priority="193" stopIfTrue="1">
      <formula>MOD(ROW(),2)</formula>
    </cfRule>
  </conditionalFormatting>
  <conditionalFormatting sqref="CK14">
    <cfRule type="expression" dxfId="456" priority="192" stopIfTrue="1">
      <formula>MOD(ROW(),2)</formula>
    </cfRule>
  </conditionalFormatting>
  <conditionalFormatting sqref="CN14">
    <cfRule type="expression" dxfId="455" priority="191" stopIfTrue="1">
      <formula>MOD(ROW(),2)</formula>
    </cfRule>
  </conditionalFormatting>
  <conditionalFormatting sqref="CM14">
    <cfRule type="expression" dxfId="454" priority="190" stopIfTrue="1">
      <formula>MOD(ROW(),2)</formula>
    </cfRule>
  </conditionalFormatting>
  <conditionalFormatting sqref="CS14">
    <cfRule type="expression" dxfId="453" priority="189" stopIfTrue="1">
      <formula>MOD(ROW(),2)</formula>
    </cfRule>
  </conditionalFormatting>
  <conditionalFormatting sqref="DH14">
    <cfRule type="expression" dxfId="452" priority="186" stopIfTrue="1">
      <formula>MOD(ROW(),2)</formula>
    </cfRule>
  </conditionalFormatting>
  <conditionalFormatting sqref="DB14">
    <cfRule type="expression" dxfId="451" priority="185" stopIfTrue="1">
      <formula>MOD(ROW(),2)</formula>
    </cfRule>
  </conditionalFormatting>
  <conditionalFormatting sqref="DJ14">
    <cfRule type="expression" dxfId="450" priority="184" stopIfTrue="1">
      <formula>MOD(ROW(),2)</formula>
    </cfRule>
  </conditionalFormatting>
  <conditionalFormatting sqref="CA14">
    <cfRule type="expression" dxfId="449" priority="183" stopIfTrue="1">
      <formula>MOD(ROW(),2)</formula>
    </cfRule>
  </conditionalFormatting>
  <conditionalFormatting sqref="CG14">
    <cfRule type="expression" dxfId="448" priority="182" stopIfTrue="1">
      <formula>MOD(ROW(),2)</formula>
    </cfRule>
  </conditionalFormatting>
  <conditionalFormatting sqref="CH14">
    <cfRule type="expression" dxfId="447" priority="181" stopIfTrue="1">
      <formula>MOD(ROW(),2)</formula>
    </cfRule>
  </conditionalFormatting>
  <conditionalFormatting sqref="CL14">
    <cfRule type="expression" dxfId="446" priority="180" stopIfTrue="1">
      <formula>MOD(ROW(),2)</formula>
    </cfRule>
  </conditionalFormatting>
  <conditionalFormatting sqref="CP14:CR14">
    <cfRule type="expression" dxfId="445" priority="179" stopIfTrue="1">
      <formula>MOD(ROW(),2)</formula>
    </cfRule>
  </conditionalFormatting>
  <conditionalFormatting sqref="DI14">
    <cfRule type="expression" dxfId="444" priority="176" stopIfTrue="1">
      <formula>MOD(ROW(),2)</formula>
    </cfRule>
  </conditionalFormatting>
  <conditionalFormatting sqref="BW14">
    <cfRule type="expression" dxfId="443" priority="175" stopIfTrue="1">
      <formula>MOD(ROW(),2)</formula>
    </cfRule>
  </conditionalFormatting>
  <conditionalFormatting sqref="BZ14">
    <cfRule type="expression" dxfId="442" priority="174" stopIfTrue="1">
      <formula>MOD(ROW(),2)</formula>
    </cfRule>
  </conditionalFormatting>
  <conditionalFormatting sqref="CO14">
    <cfRule type="expression" dxfId="441" priority="173" stopIfTrue="1">
      <formula>MOD(ROW(),2)</formula>
    </cfRule>
  </conditionalFormatting>
  <conditionalFormatting sqref="CJ14">
    <cfRule type="expression" dxfId="440" priority="172" stopIfTrue="1">
      <formula>MOD(ROW(),2)</formula>
    </cfRule>
  </conditionalFormatting>
  <conditionalFormatting sqref="CV14:CW14">
    <cfRule type="expression" dxfId="439" priority="171" stopIfTrue="1">
      <formula>MOD(ROW(),2)</formula>
    </cfRule>
  </conditionalFormatting>
  <conditionalFormatting sqref="S15 BH15:BK15 CO15 DK15:JR15 CC15:CE15 A15:J15 M15:Q15">
    <cfRule type="expression" dxfId="438" priority="170" stopIfTrue="1">
      <formula>MOD(ROW(),2)</formula>
    </cfRule>
  </conditionalFormatting>
  <conditionalFormatting sqref="T15">
    <cfRule type="expression" dxfId="437" priority="169" stopIfTrue="1">
      <formula>MOD(ROW(),2)</formula>
    </cfRule>
  </conditionalFormatting>
  <conditionalFormatting sqref="R15">
    <cfRule type="expression" dxfId="436" priority="168" stopIfTrue="1">
      <formula>MOD(ROW(),2)</formula>
    </cfRule>
  </conditionalFormatting>
  <conditionalFormatting sqref="BF15">
    <cfRule type="expression" dxfId="435" priority="167" stopIfTrue="1">
      <formula>MOD(ROW(),2)</formula>
    </cfRule>
  </conditionalFormatting>
  <conditionalFormatting sqref="BL15">
    <cfRule type="expression" dxfId="434" priority="166" stopIfTrue="1">
      <formula>MOD(ROW(),2)</formula>
    </cfRule>
  </conditionalFormatting>
  <conditionalFormatting sqref="BM15:BP15">
    <cfRule type="expression" dxfId="433" priority="165" stopIfTrue="1">
      <formula>MOD(ROW(),2)</formula>
    </cfRule>
  </conditionalFormatting>
  <conditionalFormatting sqref="BS15">
    <cfRule type="expression" dxfId="432" priority="164" stopIfTrue="1">
      <formula>MOD(ROW(),2)</formula>
    </cfRule>
  </conditionalFormatting>
  <conditionalFormatting sqref="BT15:BV15">
    <cfRule type="expression" dxfId="431" priority="163" stopIfTrue="1">
      <formula>MOD(ROW(),2)</formula>
    </cfRule>
  </conditionalFormatting>
  <conditionalFormatting sqref="BZ15">
    <cfRule type="expression" dxfId="430" priority="162" stopIfTrue="1">
      <formula>MOD(ROW(),2)</formula>
    </cfRule>
  </conditionalFormatting>
  <conditionalFormatting sqref="BY15">
    <cfRule type="expression" dxfId="429" priority="161" stopIfTrue="1">
      <formula>MOD(ROW(),2)</formula>
    </cfRule>
  </conditionalFormatting>
  <conditionalFormatting sqref="CA15">
    <cfRule type="expression" dxfId="428" priority="160" stopIfTrue="1">
      <formula>MOD(ROW(),2)</formula>
    </cfRule>
  </conditionalFormatting>
  <conditionalFormatting sqref="CB15">
    <cfRule type="expression" dxfId="427" priority="159" stopIfTrue="1">
      <formula>MOD(ROW(),2)</formula>
    </cfRule>
  </conditionalFormatting>
  <conditionalFormatting sqref="CG15">
    <cfRule type="expression" dxfId="426" priority="158" stopIfTrue="1">
      <formula>MOD(ROW(),2)</formula>
    </cfRule>
  </conditionalFormatting>
  <conditionalFormatting sqref="CI15">
    <cfRule type="expression" dxfId="425" priority="157" stopIfTrue="1">
      <formula>MOD(ROW(),2)</formula>
    </cfRule>
  </conditionalFormatting>
  <conditionalFormatting sqref="CK15">
    <cfRule type="expression" dxfId="424" priority="156" stopIfTrue="1">
      <formula>MOD(ROW(),2)</formula>
    </cfRule>
  </conditionalFormatting>
  <conditionalFormatting sqref="CN15">
    <cfRule type="expression" dxfId="423" priority="155" stopIfTrue="1">
      <formula>MOD(ROW(),2)</formula>
    </cfRule>
  </conditionalFormatting>
  <conditionalFormatting sqref="CM15">
    <cfRule type="expression" dxfId="422" priority="154" stopIfTrue="1">
      <formula>MOD(ROW(),2)</formula>
    </cfRule>
  </conditionalFormatting>
  <conditionalFormatting sqref="CS15">
    <cfRule type="expression" dxfId="421" priority="153" stopIfTrue="1">
      <formula>MOD(ROW(),2)</formula>
    </cfRule>
  </conditionalFormatting>
  <conditionalFormatting sqref="BG15">
    <cfRule type="expression" dxfId="420" priority="144" stopIfTrue="1">
      <formula>MOD(ROW(),2)</formula>
    </cfRule>
  </conditionalFormatting>
  <conditionalFormatting sqref="BE15">
    <cfRule type="expression" dxfId="419" priority="142" stopIfTrue="1">
      <formula>MOD(ROW(),2)</formula>
    </cfRule>
  </conditionalFormatting>
  <conditionalFormatting sqref="BD15">
    <cfRule type="expression" dxfId="418" priority="143" stopIfTrue="1">
      <formula>MOD(ROW(),2)</formula>
    </cfRule>
  </conditionalFormatting>
  <conditionalFormatting sqref="DH15">
    <cfRule type="expression" dxfId="417" priority="147" stopIfTrue="1">
      <formula>MOD(ROW(),2)</formula>
    </cfRule>
  </conditionalFormatting>
  <conditionalFormatting sqref="DB15">
    <cfRule type="expression" dxfId="416" priority="146" stopIfTrue="1">
      <formula>MOD(ROW(),2)</formula>
    </cfRule>
  </conditionalFormatting>
  <conditionalFormatting sqref="DJ15">
    <cfRule type="expression" dxfId="415" priority="145" stopIfTrue="1">
      <formula>MOD(ROW(),2)</formula>
    </cfRule>
  </conditionalFormatting>
  <conditionalFormatting sqref="BR15">
    <cfRule type="expression" dxfId="414" priority="141" stopIfTrue="1">
      <formula>MOD(ROW(),2)</formula>
    </cfRule>
  </conditionalFormatting>
  <conditionalFormatting sqref="BQ15">
    <cfRule type="expression" dxfId="413" priority="140" stopIfTrue="1">
      <formula>MOD(ROW(),2)</formula>
    </cfRule>
  </conditionalFormatting>
  <conditionalFormatting sqref="BX15">
    <cfRule type="expression" dxfId="412" priority="139" stopIfTrue="1">
      <formula>MOD(ROW(),2)</formula>
    </cfRule>
  </conditionalFormatting>
  <conditionalFormatting sqref="BW15">
    <cfRule type="expression" dxfId="411" priority="138" stopIfTrue="1">
      <formula>MOD(ROW(),2)</formula>
    </cfRule>
  </conditionalFormatting>
  <conditionalFormatting sqref="CF15">
    <cfRule type="expression" dxfId="410" priority="137" stopIfTrue="1">
      <formula>MOD(ROW(),2)</formula>
    </cfRule>
  </conditionalFormatting>
  <conditionalFormatting sqref="CH15">
    <cfRule type="expression" dxfId="409" priority="136" stopIfTrue="1">
      <formula>MOD(ROW(),2)</formula>
    </cfRule>
  </conditionalFormatting>
  <conditionalFormatting sqref="CJ15">
    <cfRule type="expression" dxfId="408" priority="135" stopIfTrue="1">
      <formula>MOD(ROW(),2)</formula>
    </cfRule>
  </conditionalFormatting>
  <conditionalFormatting sqref="CL15">
    <cfRule type="expression" dxfId="407" priority="134" stopIfTrue="1">
      <formula>MOD(ROW(),2)</formula>
    </cfRule>
  </conditionalFormatting>
  <conditionalFormatting sqref="CT15:CU15">
    <cfRule type="expression" dxfId="406" priority="133" stopIfTrue="1">
      <formula>MOD(ROW(),2)</formula>
    </cfRule>
  </conditionalFormatting>
  <conditionalFormatting sqref="CV15:CW15">
    <cfRule type="expression" dxfId="405" priority="131" stopIfTrue="1">
      <formula>MOD(ROW(),2)</formula>
    </cfRule>
  </conditionalFormatting>
  <conditionalFormatting sqref="CY15:CZ15">
    <cfRule type="expression" dxfId="404" priority="130" stopIfTrue="1">
      <formula>MOD(ROW(),2)</formula>
    </cfRule>
  </conditionalFormatting>
  <conditionalFormatting sqref="DA15:DC15">
    <cfRule type="expression" dxfId="403" priority="129" stopIfTrue="1">
      <formula>MOD(ROW(),2)</formula>
    </cfRule>
  </conditionalFormatting>
  <conditionalFormatting sqref="DD15:DF15">
    <cfRule type="expression" dxfId="402" priority="128" stopIfTrue="1">
      <formula>MOD(ROW(),2)</formula>
    </cfRule>
  </conditionalFormatting>
  <conditionalFormatting sqref="DG15">
    <cfRule type="expression" dxfId="401" priority="127" stopIfTrue="1">
      <formula>MOD(ROW(),2)</formula>
    </cfRule>
  </conditionalFormatting>
  <conditionalFormatting sqref="DI15">
    <cfRule type="expression" dxfId="400" priority="126" stopIfTrue="1">
      <formula>MOD(ROW(),2)</formula>
    </cfRule>
  </conditionalFormatting>
  <conditionalFormatting sqref="CX15">
    <cfRule type="expression" dxfId="399" priority="125" stopIfTrue="1">
      <formula>MOD(ROW(),2)</formula>
    </cfRule>
  </conditionalFormatting>
  <conditionalFormatting sqref="BG16:BJ16 DH16 V16:AX16 AZ16:BC16 A16:Q16 CC16:CE16 DK16:JR16 CO16">
    <cfRule type="expression" dxfId="398" priority="124" stopIfTrue="1">
      <formula>MOD(ROW(),2)</formula>
    </cfRule>
  </conditionalFormatting>
  <conditionalFormatting sqref="R16">
    <cfRule type="expression" dxfId="397" priority="123" stopIfTrue="1">
      <formula>MOD(ROW(),2)</formula>
    </cfRule>
  </conditionalFormatting>
  <conditionalFormatting sqref="S16">
    <cfRule type="expression" dxfId="396" priority="122" stopIfTrue="1">
      <formula>MOD(ROW(),2)</formula>
    </cfRule>
  </conditionalFormatting>
  <conditionalFormatting sqref="U16">
    <cfRule type="expression" dxfId="395" priority="121" stopIfTrue="1">
      <formula>MOD(ROW(),2)</formula>
    </cfRule>
  </conditionalFormatting>
  <conditionalFormatting sqref="AY16">
    <cfRule type="expression" dxfId="394" priority="120" stopIfTrue="1">
      <formula>MOD(ROW(),2)</formula>
    </cfRule>
  </conditionalFormatting>
  <conditionalFormatting sqref="BD16">
    <cfRule type="expression" dxfId="393" priority="119" stopIfTrue="1">
      <formula>MOD(ROW(),2)</formula>
    </cfRule>
  </conditionalFormatting>
  <conditionalFormatting sqref="BE16">
    <cfRule type="expression" dxfId="392" priority="118" stopIfTrue="1">
      <formula>MOD(ROW(),2)</formula>
    </cfRule>
  </conditionalFormatting>
  <conditionalFormatting sqref="BF16">
    <cfRule type="expression" dxfId="391" priority="117" stopIfTrue="1">
      <formula>MOD(ROW(),2)</formula>
    </cfRule>
  </conditionalFormatting>
  <conditionalFormatting sqref="BK16">
    <cfRule type="expression" dxfId="390" priority="116" stopIfTrue="1">
      <formula>MOD(ROW(),2)</formula>
    </cfRule>
  </conditionalFormatting>
  <conditionalFormatting sqref="BL16">
    <cfRule type="expression" dxfId="389" priority="115" stopIfTrue="1">
      <formula>MOD(ROW(),2)</formula>
    </cfRule>
  </conditionalFormatting>
  <conditionalFormatting sqref="BM16:BP16">
    <cfRule type="expression" dxfId="388" priority="114" stopIfTrue="1">
      <formula>MOD(ROW(),2)</formula>
    </cfRule>
  </conditionalFormatting>
  <conditionalFormatting sqref="BQ16">
    <cfRule type="expression" dxfId="387" priority="113" stopIfTrue="1">
      <formula>MOD(ROW(),2)</formula>
    </cfRule>
  </conditionalFormatting>
  <conditionalFormatting sqref="BR16">
    <cfRule type="expression" dxfId="386" priority="112" stopIfTrue="1">
      <formula>MOD(ROW(),2)</formula>
    </cfRule>
  </conditionalFormatting>
  <conditionalFormatting sqref="BS16">
    <cfRule type="expression" dxfId="385" priority="111" stopIfTrue="1">
      <formula>MOD(ROW(),2)</formula>
    </cfRule>
  </conditionalFormatting>
  <conditionalFormatting sqref="BT16:BV16">
    <cfRule type="expression" dxfId="384" priority="110" stopIfTrue="1">
      <formula>MOD(ROW(),2)</formula>
    </cfRule>
  </conditionalFormatting>
  <conditionalFormatting sqref="BW16">
    <cfRule type="expression" dxfId="383" priority="109" stopIfTrue="1">
      <formula>MOD(ROW(),2)</formula>
    </cfRule>
  </conditionalFormatting>
  <conditionalFormatting sqref="BX16">
    <cfRule type="expression" dxfId="382" priority="108" stopIfTrue="1">
      <formula>MOD(ROW(),2)</formula>
    </cfRule>
  </conditionalFormatting>
  <conditionalFormatting sqref="CA16">
    <cfRule type="expression" dxfId="381" priority="107" stopIfTrue="1">
      <formula>MOD(ROW(),2)</formula>
    </cfRule>
  </conditionalFormatting>
  <conditionalFormatting sqref="BY16">
    <cfRule type="expression" dxfId="380" priority="106" stopIfTrue="1">
      <formula>MOD(ROW(),2)</formula>
    </cfRule>
  </conditionalFormatting>
  <conditionalFormatting sqref="CB16">
    <cfRule type="expression" dxfId="379" priority="105" stopIfTrue="1">
      <formula>MOD(ROW(),2)</formula>
    </cfRule>
  </conditionalFormatting>
  <conditionalFormatting sqref="CF16">
    <cfRule type="expression" dxfId="378" priority="104" stopIfTrue="1">
      <formula>MOD(ROW(),2)</formula>
    </cfRule>
  </conditionalFormatting>
  <conditionalFormatting sqref="CI16">
    <cfRule type="expression" dxfId="377" priority="103" stopIfTrue="1">
      <formula>MOD(ROW(),2)</formula>
    </cfRule>
  </conditionalFormatting>
  <conditionalFormatting sqref="CK16">
    <cfRule type="expression" dxfId="376" priority="102" stopIfTrue="1">
      <formula>MOD(ROW(),2)</formula>
    </cfRule>
  </conditionalFormatting>
  <conditionalFormatting sqref="CN16">
    <cfRule type="expression" dxfId="375" priority="101" stopIfTrue="1">
      <formula>MOD(ROW(),2)</formula>
    </cfRule>
  </conditionalFormatting>
  <conditionalFormatting sqref="CM16">
    <cfRule type="expression" dxfId="374" priority="100" stopIfTrue="1">
      <formula>MOD(ROW(),2)</formula>
    </cfRule>
  </conditionalFormatting>
  <conditionalFormatting sqref="CP16:CR16">
    <cfRule type="expression" dxfId="373" priority="99" stopIfTrue="1">
      <formula>MOD(ROW(),2)</formula>
    </cfRule>
  </conditionalFormatting>
  <conditionalFormatting sqref="CS16">
    <cfRule type="expression" dxfId="372" priority="98" stopIfTrue="1">
      <formula>MOD(ROW(),2)</formula>
    </cfRule>
  </conditionalFormatting>
  <conditionalFormatting sqref="DD16:DF16">
    <cfRule type="expression" dxfId="371" priority="96" stopIfTrue="1">
      <formula>MOD(ROW(),2)</formula>
    </cfRule>
  </conditionalFormatting>
  <conditionalFormatting sqref="DJ16">
    <cfRule type="expression" dxfId="370" priority="92" stopIfTrue="1">
      <formula>MOD(ROW(),2)</formula>
    </cfRule>
  </conditionalFormatting>
  <conditionalFormatting sqref="DG16">
    <cfRule type="expression" dxfId="369" priority="93" stopIfTrue="1">
      <formula>MOD(ROW(),2)</formula>
    </cfRule>
  </conditionalFormatting>
  <conditionalFormatting sqref="T16">
    <cfRule type="expression" dxfId="368" priority="91" stopIfTrue="1">
      <formula>MOD(ROW(),2)</formula>
    </cfRule>
  </conditionalFormatting>
  <conditionalFormatting sqref="BZ16">
    <cfRule type="expression" dxfId="367" priority="90" stopIfTrue="1">
      <formula>MOD(ROW(),2)</formula>
    </cfRule>
  </conditionalFormatting>
  <conditionalFormatting sqref="CH16">
    <cfRule type="expression" dxfId="366" priority="89" stopIfTrue="1">
      <formula>MOD(ROW(),2)</formula>
    </cfRule>
  </conditionalFormatting>
  <conditionalFormatting sqref="CG16">
    <cfRule type="expression" dxfId="365" priority="88" stopIfTrue="1">
      <formula>MOD(ROW(),2)</formula>
    </cfRule>
  </conditionalFormatting>
  <conditionalFormatting sqref="CJ16">
    <cfRule type="expression" dxfId="364" priority="87" stopIfTrue="1">
      <formula>MOD(ROW(),2)</formula>
    </cfRule>
  </conditionalFormatting>
  <conditionalFormatting sqref="CL16">
    <cfRule type="expression" dxfId="363" priority="86" stopIfTrue="1">
      <formula>MOD(ROW(),2)</formula>
    </cfRule>
  </conditionalFormatting>
  <conditionalFormatting sqref="DI16">
    <cfRule type="expression" dxfId="362" priority="85" stopIfTrue="1">
      <formula>MOD(ROW(),2)</formula>
    </cfRule>
  </conditionalFormatting>
  <conditionalFormatting sqref="CV16:CW16">
    <cfRule type="expression" dxfId="361" priority="84" stopIfTrue="1">
      <formula>MOD(ROW(),2)</formula>
    </cfRule>
  </conditionalFormatting>
  <conditionalFormatting sqref="CX16">
    <cfRule type="expression" dxfId="360" priority="83" stopIfTrue="1">
      <formula>MOD(ROW(),2)</formula>
    </cfRule>
  </conditionalFormatting>
  <conditionalFormatting sqref="CT16:CU17">
    <cfRule type="expression" dxfId="359" priority="82" stopIfTrue="1">
      <formula>MOD(ROW(),2)</formula>
    </cfRule>
  </conditionalFormatting>
  <conditionalFormatting sqref="DB16">
    <cfRule type="expression" dxfId="358" priority="81" stopIfTrue="1">
      <formula>MOD(ROW(),2)</formula>
    </cfRule>
  </conditionalFormatting>
  <conditionalFormatting sqref="CY16:CZ17">
    <cfRule type="expression" dxfId="357" priority="80" stopIfTrue="1">
      <formula>MOD(ROW(),2)</formula>
    </cfRule>
  </conditionalFormatting>
  <conditionalFormatting sqref="DA16:DC17">
    <cfRule type="expression" dxfId="356" priority="79" stopIfTrue="1">
      <formula>MOD(ROW(),2)</formula>
    </cfRule>
  </conditionalFormatting>
  <conditionalFormatting sqref="A17:D17 H17:I17 M17:Q17 BF17:BJ17 CC17:CE17 DK17:JR17">
    <cfRule type="expression" dxfId="355" priority="78" stopIfTrue="1">
      <formula>MOD(ROW(),2)</formula>
    </cfRule>
  </conditionalFormatting>
  <conditionalFormatting sqref="BL17">
    <cfRule type="expression" dxfId="354" priority="70" stopIfTrue="1">
      <formula>MOD(ROW(),2)</formula>
    </cfRule>
  </conditionalFormatting>
  <conditionalFormatting sqref="R17">
    <cfRule type="expression" dxfId="353" priority="77" stopIfTrue="1">
      <formula>MOD(ROW(),2)</formula>
    </cfRule>
  </conditionalFormatting>
  <conditionalFormatting sqref="T17">
    <cfRule type="expression" dxfId="352" priority="76" stopIfTrue="1">
      <formula>MOD(ROW(),2)</formula>
    </cfRule>
  </conditionalFormatting>
  <conditionalFormatting sqref="S17">
    <cfRule type="expression" dxfId="351" priority="75" stopIfTrue="1">
      <formula>MOD(ROW(),2)</formula>
    </cfRule>
  </conditionalFormatting>
  <conditionalFormatting sqref="U17">
    <cfRule type="expression" dxfId="350" priority="74" stopIfTrue="1">
      <formula>MOD(ROW(),2)</formula>
    </cfRule>
  </conditionalFormatting>
  <conditionalFormatting sqref="BD17">
    <cfRule type="expression" dxfId="349" priority="73" stopIfTrue="1">
      <formula>MOD(ROW(),2)</formula>
    </cfRule>
  </conditionalFormatting>
  <conditionalFormatting sqref="BE17">
    <cfRule type="expression" dxfId="348" priority="72" stopIfTrue="1">
      <formula>MOD(ROW(),2)</formula>
    </cfRule>
  </conditionalFormatting>
  <conditionalFormatting sqref="BK17">
    <cfRule type="expression" dxfId="347" priority="71" stopIfTrue="1">
      <formula>MOD(ROW(),2)</formula>
    </cfRule>
  </conditionalFormatting>
  <conditionalFormatting sqref="BM17:BP17">
    <cfRule type="expression" dxfId="346" priority="69" stopIfTrue="1">
      <formula>MOD(ROW(),2)</formula>
    </cfRule>
  </conditionalFormatting>
  <conditionalFormatting sqref="BQ17">
    <cfRule type="expression" dxfId="345" priority="68" stopIfTrue="1">
      <formula>MOD(ROW(),2)</formula>
    </cfRule>
  </conditionalFormatting>
  <conditionalFormatting sqref="BR17">
    <cfRule type="expression" dxfId="344" priority="67" stopIfTrue="1">
      <formula>MOD(ROW(),2)</formula>
    </cfRule>
  </conditionalFormatting>
  <conditionalFormatting sqref="BS17">
    <cfRule type="expression" dxfId="343" priority="66" stopIfTrue="1">
      <formula>MOD(ROW(),2)</formula>
    </cfRule>
  </conditionalFormatting>
  <conditionalFormatting sqref="BT17:BV17">
    <cfRule type="expression" dxfId="342" priority="65" stopIfTrue="1">
      <formula>MOD(ROW(),2)</formula>
    </cfRule>
  </conditionalFormatting>
  <conditionalFormatting sqref="BW17">
    <cfRule type="expression" dxfId="341" priority="64" stopIfTrue="1">
      <formula>MOD(ROW(),2)</formula>
    </cfRule>
  </conditionalFormatting>
  <conditionalFormatting sqref="BZ17">
    <cfRule type="expression" dxfId="340" priority="63" stopIfTrue="1">
      <formula>MOD(ROW(),2)</formula>
    </cfRule>
  </conditionalFormatting>
  <conditionalFormatting sqref="BX17">
    <cfRule type="expression" dxfId="339" priority="62" stopIfTrue="1">
      <formula>MOD(ROW(),2)</formula>
    </cfRule>
  </conditionalFormatting>
  <conditionalFormatting sqref="BY17">
    <cfRule type="expression" dxfId="338" priority="61" stopIfTrue="1">
      <formula>MOD(ROW(),2)</formula>
    </cfRule>
  </conditionalFormatting>
  <conditionalFormatting sqref="CA17">
    <cfRule type="expression" dxfId="337" priority="60" stopIfTrue="1">
      <formula>MOD(ROW(),2)</formula>
    </cfRule>
  </conditionalFormatting>
  <conditionalFormatting sqref="CB17">
    <cfRule type="expression" dxfId="336" priority="59" stopIfTrue="1">
      <formula>MOD(ROW(),2)</formula>
    </cfRule>
  </conditionalFormatting>
  <conditionalFormatting sqref="CN17">
    <cfRule type="expression" dxfId="335" priority="58" stopIfTrue="1">
      <formula>MOD(ROW(),2)</formula>
    </cfRule>
  </conditionalFormatting>
  <conditionalFormatting sqref="CM17">
    <cfRule type="expression" dxfId="334" priority="57" stopIfTrue="1">
      <formula>MOD(ROW(),2)</formula>
    </cfRule>
  </conditionalFormatting>
  <conditionalFormatting sqref="CI17">
    <cfRule type="expression" dxfId="333" priority="51" stopIfTrue="1">
      <formula>MOD(ROW(),2)</formula>
    </cfRule>
  </conditionalFormatting>
  <conditionalFormatting sqref="DH17">
    <cfRule type="expression" dxfId="332" priority="53" stopIfTrue="1">
      <formula>MOD(ROW(),2)</formula>
    </cfRule>
  </conditionalFormatting>
  <conditionalFormatting sqref="DJ17">
    <cfRule type="expression" dxfId="331" priority="52" stopIfTrue="1">
      <formula>MOD(ROW(),2)</formula>
    </cfRule>
  </conditionalFormatting>
  <conditionalFormatting sqref="CF17">
    <cfRule type="expression" dxfId="330" priority="49" stopIfTrue="1">
      <formula>MOD(ROW(),2)</formula>
    </cfRule>
  </conditionalFormatting>
  <conditionalFormatting sqref="CK17">
    <cfRule type="expression" dxfId="329" priority="50" stopIfTrue="1">
      <formula>MOD(ROW(),2)</formula>
    </cfRule>
  </conditionalFormatting>
  <conditionalFormatting sqref="CG17">
    <cfRule type="expression" dxfId="328" priority="48" stopIfTrue="1">
      <formula>MOD(ROW(),2)</formula>
    </cfRule>
  </conditionalFormatting>
  <conditionalFormatting sqref="CH17">
    <cfRule type="expression" dxfId="327" priority="47" stopIfTrue="1">
      <formula>MOD(ROW(),2)</formula>
    </cfRule>
  </conditionalFormatting>
  <conditionalFormatting sqref="CL17">
    <cfRule type="expression" dxfId="326" priority="46" stopIfTrue="1">
      <formula>MOD(ROW(),2)</formula>
    </cfRule>
  </conditionalFormatting>
  <conditionalFormatting sqref="CS17">
    <cfRule type="expression" dxfId="325" priority="45" stopIfTrue="1">
      <formula>MOD(ROW(),2)</formula>
    </cfRule>
  </conditionalFormatting>
  <conditionalFormatting sqref="CJ17">
    <cfRule type="expression" dxfId="324" priority="44" stopIfTrue="1">
      <formula>MOD(ROW(),2)</formula>
    </cfRule>
  </conditionalFormatting>
  <conditionalFormatting sqref="E17:G17">
    <cfRule type="expression" dxfId="323" priority="43" stopIfTrue="1">
      <formula>MOD(ROW(),2)</formula>
    </cfRule>
  </conditionalFormatting>
  <conditionalFormatting sqref="CX17">
    <cfRule type="expression" dxfId="322" priority="34" stopIfTrue="1">
      <formula>MOD(ROW(),2)</formula>
    </cfRule>
  </conditionalFormatting>
  <conditionalFormatting sqref="J17:L17">
    <cfRule type="expression" dxfId="321" priority="38" stopIfTrue="1">
      <formula>MOD(ROW(),2)</formula>
    </cfRule>
  </conditionalFormatting>
  <conditionalFormatting sqref="CP17:CR17">
    <cfRule type="expression" dxfId="320" priority="37" stopIfTrue="1">
      <formula>MOD(ROW(),2)</formula>
    </cfRule>
  </conditionalFormatting>
  <conditionalFormatting sqref="DG17">
    <cfRule type="expression" dxfId="319" priority="32" stopIfTrue="1">
      <formula>MOD(ROW(),2)</formula>
    </cfRule>
  </conditionalFormatting>
  <conditionalFormatting sqref="CV17:CW17">
    <cfRule type="expression" dxfId="318" priority="35" stopIfTrue="1">
      <formula>MOD(ROW(),2)</formula>
    </cfRule>
  </conditionalFormatting>
  <conditionalFormatting sqref="DD17:DF17">
    <cfRule type="expression" dxfId="317" priority="33" stopIfTrue="1">
      <formula>MOD(ROW(),2)</formula>
    </cfRule>
  </conditionalFormatting>
  <conditionalFormatting sqref="DI17">
    <cfRule type="expression" dxfId="316" priority="30" stopIfTrue="1">
      <formula>MOD(ROW(),2)</formula>
    </cfRule>
  </conditionalFormatting>
  <conditionalFormatting sqref="DB17">
    <cfRule type="expression" dxfId="315" priority="31" stopIfTrue="1">
      <formula>MOD(ROW(),2)</formula>
    </cfRule>
  </conditionalFormatting>
  <conditionalFormatting sqref="K15:L15">
    <cfRule type="expression" dxfId="314" priority="29" stopIfTrue="1">
      <formula>MOD(ROW(),2)</formula>
    </cfRule>
  </conditionalFormatting>
  <conditionalFormatting sqref="CY12:CZ12">
    <cfRule type="expression" dxfId="313" priority="28" stopIfTrue="1">
      <formula>MOD(ROW(),2)</formula>
    </cfRule>
  </conditionalFormatting>
  <conditionalFormatting sqref="DA12:DC12">
    <cfRule type="expression" dxfId="312" priority="27" stopIfTrue="1">
      <formula>MOD(ROW(),2)</formula>
    </cfRule>
  </conditionalFormatting>
  <conditionalFormatting sqref="CY13:CZ13">
    <cfRule type="expression" dxfId="311" priority="26" stopIfTrue="1">
      <formula>MOD(ROW(),2)</formula>
    </cfRule>
  </conditionalFormatting>
  <conditionalFormatting sqref="DA13:DC13">
    <cfRule type="expression" dxfId="310" priority="25" stopIfTrue="1">
      <formula>MOD(ROW(),2)</formula>
    </cfRule>
  </conditionalFormatting>
  <conditionalFormatting sqref="CV4:CW4">
    <cfRule type="expression" dxfId="309" priority="24" stopIfTrue="1">
      <formula>MOD(ROW(),2)</formula>
    </cfRule>
  </conditionalFormatting>
  <conditionalFormatting sqref="CX4">
    <cfRule type="expression" dxfId="308" priority="23" stopIfTrue="1">
      <formula>MOD(ROW(),2)</formula>
    </cfRule>
  </conditionalFormatting>
  <conditionalFormatting sqref="CV6:CW6">
    <cfRule type="expression" dxfId="307" priority="22" stopIfTrue="1">
      <formula>MOD(ROW(),2)</formula>
    </cfRule>
  </conditionalFormatting>
  <conditionalFormatting sqref="CX6">
    <cfRule type="expression" dxfId="306" priority="21" stopIfTrue="1">
      <formula>MOD(ROW(),2)</formula>
    </cfRule>
  </conditionalFormatting>
  <conditionalFormatting sqref="CP15:CR15">
    <cfRule type="expression" dxfId="305" priority="20" stopIfTrue="1">
      <formula>MOD(ROW(),2)</formula>
    </cfRule>
  </conditionalFormatting>
  <conditionalFormatting sqref="DG4">
    <cfRule type="expression" dxfId="304" priority="19" stopIfTrue="1">
      <formula>MOD(ROW(),2)</formula>
    </cfRule>
  </conditionalFormatting>
  <conditionalFormatting sqref="DD4:DF4">
    <cfRule type="expression" dxfId="303" priority="18" stopIfTrue="1">
      <formula>MOD(ROW(),2)</formula>
    </cfRule>
  </conditionalFormatting>
  <conditionalFormatting sqref="DG14">
    <cfRule type="expression" dxfId="302" priority="17" stopIfTrue="1">
      <formula>MOD(ROW(),2)</formula>
    </cfRule>
  </conditionalFormatting>
  <conditionalFormatting sqref="DD14:DF14">
    <cfRule type="expression" dxfId="301" priority="16" stopIfTrue="1">
      <formula>MOD(ROW(),2)</formula>
    </cfRule>
  </conditionalFormatting>
  <conditionalFormatting sqref="DG9">
    <cfRule type="expression" dxfId="300" priority="15" stopIfTrue="1">
      <formula>MOD(ROW(),2)</formula>
    </cfRule>
  </conditionalFormatting>
  <conditionalFormatting sqref="DI4">
    <cfRule type="expression" dxfId="299" priority="14" stopIfTrue="1">
      <formula>MOD(ROW(),2)</formula>
    </cfRule>
  </conditionalFormatting>
  <conditionalFormatting sqref="DI6">
    <cfRule type="expression" dxfId="298" priority="13" stopIfTrue="1">
      <formula>MOD(ROW(),2)</formula>
    </cfRule>
  </conditionalFormatting>
  <conditionalFormatting sqref="DI9">
    <cfRule type="expression" dxfId="297" priority="12" stopIfTrue="1">
      <formula>MOD(ROW(),2)</formula>
    </cfRule>
  </conditionalFormatting>
  <conditionalFormatting sqref="DI11">
    <cfRule type="expression" dxfId="296" priority="11" stopIfTrue="1">
      <formula>MOD(ROW(),2)</formula>
    </cfRule>
  </conditionalFormatting>
  <conditionalFormatting sqref="DD12:DF12">
    <cfRule type="expression" dxfId="295" priority="10" stopIfTrue="1">
      <formula>MOD(ROW(),2)</formula>
    </cfRule>
  </conditionalFormatting>
  <conditionalFormatting sqref="DG12">
    <cfRule type="expression" dxfId="294" priority="9" stopIfTrue="1">
      <formula>MOD(ROW(),2)</formula>
    </cfRule>
  </conditionalFormatting>
  <conditionalFormatting sqref="DI12">
    <cfRule type="expression" dxfId="293" priority="8" stopIfTrue="1">
      <formula>MOD(ROW(),2)</formula>
    </cfRule>
  </conditionalFormatting>
  <conditionalFormatting sqref="DJ12">
    <cfRule type="expression" dxfId="292" priority="7" stopIfTrue="1">
      <formula>MOD(ROW(),2)</formula>
    </cfRule>
  </conditionalFormatting>
  <conditionalFormatting sqref="CP12:CR12">
    <cfRule type="expression" dxfId="291" priority="6" stopIfTrue="1">
      <formula>MOD(ROW(),2)</formula>
    </cfRule>
  </conditionalFormatting>
  <conditionalFormatting sqref="CS12">
    <cfRule type="expression" dxfId="290" priority="5" stopIfTrue="1">
      <formula>MOD(ROW(),2)</formula>
    </cfRule>
  </conditionalFormatting>
  <conditionalFormatting sqref="CV12:CW12">
    <cfRule type="expression" dxfId="289" priority="4" stopIfTrue="1">
      <formula>MOD(ROW(),2)</formula>
    </cfRule>
  </conditionalFormatting>
  <conditionalFormatting sqref="CX12">
    <cfRule type="expression" dxfId="288" priority="3" stopIfTrue="1">
      <formula>MOD(ROW(),2)</formula>
    </cfRule>
  </conditionalFormatting>
  <conditionalFormatting sqref="CO17">
    <cfRule type="expression" dxfId="287" priority="2" stopIfTrue="1">
      <formula>MOD(ROW(),2)</formula>
    </cfRule>
  </conditionalFormatting>
  <conditionalFormatting sqref="CO7">
    <cfRule type="expression" dxfId="286" priority="1" stopIfTrue="1">
      <formula>MOD(ROW(),2)</formula>
    </cfRule>
  </conditionalFormatting>
  <hyperlinks>
    <hyperlink ref="T3" r:id="rId1" xr:uid="{00000000-0004-0000-0400-000000000000}"/>
    <hyperlink ref="T4" r:id="rId2" xr:uid="{00000000-0004-0000-0400-000001000000}"/>
    <hyperlink ref="T7" r:id="rId3" xr:uid="{00000000-0004-0000-0400-000002000000}"/>
    <hyperlink ref="T10" r:id="rId4" xr:uid="{00000000-0004-0000-0400-000003000000}"/>
    <hyperlink ref="T11" r:id="rId5" xr:uid="{00000000-0004-0000-0400-000004000000}"/>
    <hyperlink ref="T12" r:id="rId6" xr:uid="{00000000-0004-0000-0400-000005000000}"/>
    <hyperlink ref="T13" r:id="rId7" xr:uid="{00000000-0004-0000-0400-000006000000}"/>
    <hyperlink ref="T14" r:id="rId8" xr:uid="{00000000-0004-0000-0400-000007000000}"/>
    <hyperlink ref="T16" r:id="rId9" xr:uid="{00000000-0004-0000-0400-000008000000}"/>
    <hyperlink ref="T17" r:id="rId10" xr:uid="{00000000-0004-0000-0400-000009000000}"/>
  </hyperlinks>
  <pageMargins left="0.75196850393700787" right="0.75196850393700787" top="1" bottom="1" header="0.5" footer="0.5"/>
  <pageSetup paperSize="9" scale="10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Production information</vt:lpstr>
      <vt:lpstr>Volume 10</vt:lpstr>
      <vt:lpstr>Volume 9</vt:lpstr>
      <vt:lpstr>Volume 8</vt:lpstr>
      <vt:lpstr>Volume 7</vt:lpstr>
      <vt:lpstr>Volume 6</vt:lpstr>
      <vt:lpstr>Volume 5</vt:lpstr>
      <vt:lpstr>Volume 4</vt:lpstr>
      <vt:lpstr>Volume 3</vt:lpstr>
      <vt:lpstr>Volume 2</vt:lpstr>
      <vt:lpstr>Volume 1</vt:lpstr>
    </vt:vector>
  </TitlesOfParts>
  <Company>Prepress Projects Ltd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Lucy Harrier</dc:creator>
  <cp:lastModifiedBy>Rhiannon Miller</cp:lastModifiedBy>
  <cp:lastPrinted>2016-07-12T07:24:44Z</cp:lastPrinted>
  <dcterms:created xsi:type="dcterms:W3CDTF">2008-04-17T10:03:23Z</dcterms:created>
  <dcterms:modified xsi:type="dcterms:W3CDTF">2022-12-23T11:06:15Z</dcterms:modified>
</cp:coreProperties>
</file>